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mc:AlternateContent xmlns:mc="http://schemas.openxmlformats.org/markup-compatibility/2006">
    <mc:Choice Requires="x15">
      <x15ac:absPath xmlns:x15ac="http://schemas.microsoft.com/office/spreadsheetml/2010/11/ac" url="https://controlrisksuae-my.sharepoint.com/personal/hasan_kanan_controlrisks_com/Documents/Desktop/B4IG/Toolkit Tools/Version 2/"/>
    </mc:Choice>
  </mc:AlternateContent>
  <xr:revisionPtr revIDLastSave="9" documentId="8_{18AC7594-EEBC-4EDF-B6D0-FC974AD7EA3E}" xr6:coauthVersionLast="47" xr6:coauthVersionMax="47" xr10:uidLastSave="{653795D7-F45E-4E26-B904-6CEBE022336F}"/>
  <bookViews>
    <workbookView xWindow="28680" yWindow="-120" windowWidth="21840" windowHeight="13140" firstSheet="1" activeTab="1" xr2:uid="{00000000-000D-0000-FFFF-FFFF00000000}"/>
  </bookViews>
  <sheets>
    <sheet name="Metrics" sheetId="4" r:id="rId1"/>
    <sheet name="Checklist" sheetId="7" r:id="rId2"/>
    <sheet name="Sheet1" sheetId="6" state="hidden" r:id="rId3"/>
    <sheet name="Defintions" sheetId="5" r:id="rId4"/>
  </sheets>
  <externalReferences>
    <externalReference r:id="rId5"/>
  </externalReferences>
  <definedNames>
    <definedName name="_xlnm._FilterDatabase" localSheetId="1" hidden="1">Checklist!$C$27:$Q$85</definedName>
    <definedName name="_Hlk529947126" localSheetId="1">Checklist!$M$73</definedName>
    <definedName name="A">[1]Lookups!#REF!</definedName>
    <definedName name="AAAA">#REF!</definedName>
    <definedName name="Audit_Category">[1]Lookups!#REF!</definedName>
    <definedName name="CEMP_Category">[1]Lookups!#REF!</definedName>
    <definedName name="complete">#REF!</definedName>
    <definedName name="EMP_Category">[1]Lookups!#REF!</definedName>
    <definedName name="Incident_Tier">[1]Lookups!#REF!</definedName>
    <definedName name="Incident_Type">[1]Lookups!#REF!</definedName>
    <definedName name="Pos_Neg_Obs">#REF!</definedName>
    <definedName name="_xlnm.Print_Area" localSheetId="1">Checklist!$B$2:$T$85</definedName>
    <definedName name="_xlnm.Print_Titles" localSheetId="1">Checklist!$27:$27</definedName>
    <definedName name="specific">[1]Lookups!$A$2:$A$28</definedName>
    <definedName name="Specific_Category">#REF!</definedName>
    <definedName name="Status">[1]Lookups!$C$2:$C$3</definedName>
    <definedName name="Type_of_Incident">[1]Lookups!#REF!</definedName>
    <definedName name="Type_of_Inspec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1" i="7" l="1"/>
  <c r="E13" i="4" s="1"/>
  <c r="V81" i="7"/>
  <c r="D13" i="4" s="1"/>
  <c r="V74" i="7"/>
  <c r="D12" i="4" s="1"/>
  <c r="W74" i="7"/>
  <c r="E12" i="4" s="1"/>
  <c r="W69" i="7"/>
  <c r="V69" i="7"/>
  <c r="D11" i="4" s="1"/>
  <c r="W60" i="7"/>
  <c r="W51" i="7"/>
  <c r="V51" i="7"/>
  <c r="D9" i="4" s="1"/>
  <c r="V38" i="7"/>
  <c r="D8" i="4" s="1"/>
  <c r="U29" i="7"/>
  <c r="C7" i="4" s="1"/>
  <c r="W29" i="7"/>
  <c r="V29" i="7"/>
  <c r="E9" i="4" l="1"/>
  <c r="X29" i="7"/>
  <c r="F7" i="4" s="1"/>
  <c r="E10" i="4"/>
  <c r="E11" i="4"/>
  <c r="E7" i="4"/>
  <c r="E14" i="4" s="1"/>
  <c r="D7" i="4"/>
  <c r="M20" i="7"/>
  <c r="U81" i="7"/>
  <c r="C13" i="4" s="1"/>
  <c r="U74" i="7"/>
  <c r="C12" i="4" s="1"/>
  <c r="U69" i="7"/>
  <c r="C11" i="4" s="1"/>
  <c r="U60" i="7"/>
  <c r="C10" i="4" s="1"/>
  <c r="U51" i="7"/>
  <c r="C9" i="4" s="1"/>
  <c r="U38" i="7"/>
  <c r="V60" i="7"/>
  <c r="D10" i="4" s="1"/>
  <c r="W38" i="7"/>
  <c r="E8" i="4" s="1"/>
  <c r="X74" i="7" l="1"/>
  <c r="F12" i="4" s="1"/>
  <c r="X60" i="7"/>
  <c r="F10" i="4" s="1"/>
  <c r="X69" i="7"/>
  <c r="F11" i="4" s="1"/>
  <c r="C8" i="4"/>
  <c r="X38" i="7"/>
  <c r="F8" i="4" s="1"/>
  <c r="V85" i="7"/>
  <c r="X51" i="7"/>
  <c r="F9" i="4" s="1"/>
  <c r="W85" i="7"/>
  <c r="X81" i="7"/>
  <c r="F13" i="4" s="1"/>
  <c r="G13" i="4" s="1"/>
  <c r="G7" i="4"/>
  <c r="D14" i="4"/>
  <c r="U85" i="7"/>
  <c r="X85" i="7" l="1"/>
  <c r="C15" i="4"/>
  <c r="G8" i="4" l="1"/>
  <c r="G10" i="4" l="1"/>
  <c r="G9" i="4" l="1"/>
  <c r="G12" i="4"/>
  <c r="G11" i="4" l="1"/>
  <c r="C14" i="4"/>
  <c r="G16" i="4" s="1"/>
  <c r="F14" i="4" l="1"/>
  <c r="C16" i="4"/>
  <c r="G15" i="4" s="1"/>
  <c r="G5" i="4" l="1"/>
  <c r="G20" i="7" s="1"/>
  <c r="R20" i="7" s="1"/>
  <c r="G14" i="4"/>
  <c r="D17" i="4"/>
  <c r="D22" i="7" l="1"/>
</calcChain>
</file>

<file path=xl/sharedStrings.xml><?xml version="1.0" encoding="utf-8"?>
<sst xmlns="http://schemas.openxmlformats.org/spreadsheetml/2006/main" count="258" uniqueCount="205">
  <si>
    <t>Recruitment Agency Inspection Sheet - Metrics</t>
  </si>
  <si>
    <t>Organisation:</t>
  </si>
  <si>
    <t>Audit Date:</t>
  </si>
  <si>
    <t>Score Breakdown</t>
  </si>
  <si>
    <t>Overall:</t>
  </si>
  <si>
    <t>Item No.</t>
  </si>
  <si>
    <t>Procedure/Subject</t>
  </si>
  <si>
    <t>Total Score</t>
  </si>
  <si>
    <t>Compliance Score (YES)</t>
  </si>
  <si>
    <t>Not Applicable Score (NA)</t>
  </si>
  <si>
    <t>Actual Score (section score minus NA)</t>
  </si>
  <si>
    <t>Compliance
(%)</t>
  </si>
  <si>
    <t>Corporate governance</t>
  </si>
  <si>
    <t>Policies and procedures</t>
  </si>
  <si>
    <t>Management of Third party (Sub-Agent, Individual)</t>
  </si>
  <si>
    <t>Candidate sourcing and screening</t>
  </si>
  <si>
    <t>Costs of recruitment</t>
  </si>
  <si>
    <t xml:space="preserve"> Job offer, Personal documents, and Personal Data Protection</t>
  </si>
  <si>
    <t>Feedback and grievance mechanisms</t>
  </si>
  <si>
    <t>Not Applicable</t>
  </si>
  <si>
    <t>Max Score</t>
  </si>
  <si>
    <t>Low Risk</t>
  </si>
  <si>
    <t>Risk score &gt;= 85%</t>
  </si>
  <si>
    <t>Medium Risk</t>
  </si>
  <si>
    <t>Risk Score &gt;=75% -  &lt;85%</t>
  </si>
  <si>
    <t>High Risk</t>
  </si>
  <si>
    <t>Risk score &lt;75%</t>
  </si>
  <si>
    <t>Audit checklist - User guide</t>
  </si>
  <si>
    <r>
      <t xml:space="preserve">Requirements </t>
    </r>
    <r>
      <rPr>
        <sz val="11"/>
        <color rgb="FF2B6B9E"/>
        <rFont val="Arial Narrow"/>
        <family val="2"/>
      </rPr>
      <t>describe the evidence that must be provided by the agency to demonstrate compliance</t>
    </r>
  </si>
  <si>
    <r>
      <rPr>
        <b/>
        <sz val="11"/>
        <color rgb="FF2B6B9E"/>
        <rFont val="Arial Narrow"/>
        <family val="2"/>
      </rPr>
      <t>Compliant Rating</t>
    </r>
    <r>
      <rPr>
        <sz val="11"/>
        <color rgb="FF2B6B9E"/>
        <rFont val="Arial Narrow"/>
        <family val="2"/>
      </rPr>
      <t xml:space="preserve"> has 3 dropdown options: Yes, No, and Not applicable.</t>
    </r>
  </si>
  <si>
    <r>
      <rPr>
        <b/>
        <sz val="11"/>
        <color rgb="FF2B6B9E"/>
        <rFont val="Arial Narrow"/>
        <family val="2"/>
      </rPr>
      <t xml:space="preserve">Findings </t>
    </r>
    <r>
      <rPr>
        <sz val="11"/>
        <color rgb="FF2B6B9E"/>
        <rFont val="Arial Narrow"/>
        <family val="2"/>
      </rPr>
      <t>is the auditor's notes explaining the compliance rating</t>
    </r>
  </si>
  <si>
    <r>
      <rPr>
        <b/>
        <sz val="11"/>
        <color rgb="FF2B6B9E"/>
        <rFont val="Arial Narrow"/>
        <family val="2"/>
      </rPr>
      <t>Compliance Score</t>
    </r>
    <r>
      <rPr>
        <sz val="11"/>
        <color rgb="FF2B6B9E"/>
        <rFont val="Arial Narrow"/>
        <family val="2"/>
      </rPr>
      <t xml:space="preserve"> is calculated as the sum of all Compliant Findings, divided by the Actual Score to obtain</t>
    </r>
    <r>
      <rPr>
        <b/>
        <sz val="11"/>
        <color rgb="FF2B6B9E"/>
        <rFont val="Arial Narrow"/>
        <family val="2"/>
      </rPr>
      <t xml:space="preserve"> Compliance Percentage (%). </t>
    </r>
  </si>
  <si>
    <r>
      <rPr>
        <b/>
        <sz val="11"/>
        <color rgb="FF2B6B9E"/>
        <rFont val="Arial Narrow"/>
        <family val="2"/>
      </rPr>
      <t xml:space="preserve">Compliance Percentage </t>
    </r>
    <r>
      <rPr>
        <sz val="11"/>
        <color rgb="FF2B6B9E"/>
        <rFont val="Arial Narrow"/>
        <family val="2"/>
      </rPr>
      <t xml:space="preserve">is categorised into </t>
    </r>
    <r>
      <rPr>
        <b/>
        <sz val="11"/>
        <color rgb="FF2B6B9E"/>
        <rFont val="Arial Narrow"/>
        <family val="2"/>
      </rPr>
      <t>Low Risk</t>
    </r>
    <r>
      <rPr>
        <sz val="11"/>
        <color rgb="FF2B6B9E"/>
        <rFont val="Arial Narrow"/>
        <family val="2"/>
      </rPr>
      <t xml:space="preserve">, </t>
    </r>
    <r>
      <rPr>
        <b/>
        <sz val="11"/>
        <color rgb="FF2B6B9E"/>
        <rFont val="Arial Narrow"/>
        <family val="2"/>
      </rPr>
      <t>Medium Risk</t>
    </r>
    <r>
      <rPr>
        <sz val="11"/>
        <color rgb="FF2B6B9E"/>
        <rFont val="Arial Narrow"/>
        <family val="2"/>
      </rPr>
      <t xml:space="preserve"> and </t>
    </r>
    <r>
      <rPr>
        <b/>
        <sz val="11"/>
        <color rgb="FF2B6B9E"/>
        <rFont val="Arial Narrow"/>
        <family val="2"/>
      </rPr>
      <t>High Risk</t>
    </r>
    <r>
      <rPr>
        <sz val="11"/>
        <color rgb="FF2B6B9E"/>
        <rFont val="Arial Narrow"/>
        <family val="2"/>
      </rPr>
      <t xml:space="preserve">. A total score of </t>
    </r>
    <r>
      <rPr>
        <b/>
        <sz val="11"/>
        <color rgb="FF2B6B9E"/>
        <rFont val="Arial Narrow"/>
        <family val="2"/>
      </rPr>
      <t xml:space="preserve">85 or more </t>
    </r>
    <r>
      <rPr>
        <sz val="11"/>
        <color rgb="FF2B6B9E"/>
        <rFont val="Arial Narrow"/>
        <family val="2"/>
      </rPr>
      <t xml:space="preserve">is Low Risk, a score between </t>
    </r>
    <r>
      <rPr>
        <b/>
        <sz val="11"/>
        <color rgb="FF2B6B9E"/>
        <rFont val="Arial Narrow"/>
        <family val="2"/>
      </rPr>
      <t>75 to 84%</t>
    </r>
    <r>
      <rPr>
        <sz val="11"/>
        <color rgb="FF2B6B9E"/>
        <rFont val="Arial Narrow"/>
        <family val="2"/>
      </rPr>
      <t xml:space="preserve"> is Medium Risk and a score less than </t>
    </r>
    <r>
      <rPr>
        <b/>
        <sz val="11"/>
        <color rgb="FF2B6B9E"/>
        <rFont val="Arial Narrow"/>
        <family val="2"/>
      </rPr>
      <t>75 %</t>
    </r>
    <r>
      <rPr>
        <sz val="11"/>
        <color rgb="FF2B6B9E"/>
        <rFont val="Arial Narrow"/>
        <family val="2"/>
      </rPr>
      <t xml:space="preserve"> is High Risk. </t>
    </r>
  </si>
  <si>
    <t>Report Ref:</t>
  </si>
  <si>
    <t>Date:</t>
  </si>
  <si>
    <t>By (name / position):</t>
  </si>
  <si>
    <r>
      <t xml:space="preserve">Agency </t>
    </r>
    <r>
      <rPr>
        <sz val="9"/>
        <color theme="0"/>
        <rFont val="Arial"/>
        <family val="2"/>
      </rPr>
      <t>(Name)</t>
    </r>
    <r>
      <rPr>
        <b/>
        <sz val="10"/>
        <color theme="0"/>
        <rFont val="Arial"/>
        <family val="2"/>
      </rPr>
      <t>:</t>
    </r>
  </si>
  <si>
    <r>
      <t xml:space="preserve">Agency </t>
    </r>
    <r>
      <rPr>
        <sz val="9"/>
        <color theme="0"/>
        <rFont val="Arial"/>
        <family val="2"/>
      </rPr>
      <t>(Country/City)</t>
    </r>
    <r>
      <rPr>
        <b/>
        <sz val="10"/>
        <color theme="0"/>
        <rFont val="Arial"/>
        <family val="2"/>
      </rPr>
      <t>:</t>
    </r>
  </si>
  <si>
    <t>Agency Address:</t>
  </si>
  <si>
    <r>
      <t xml:space="preserve">Agency Representatives:
</t>
    </r>
    <r>
      <rPr>
        <sz val="9"/>
        <color theme="0"/>
        <rFont val="Arial"/>
        <family val="2"/>
      </rPr>
      <t>(name, position, email, phone)</t>
    </r>
  </si>
  <si>
    <r>
      <t xml:space="preserve">Audit </t>
    </r>
    <r>
      <rPr>
        <sz val="9"/>
        <color theme="0"/>
        <rFont val="Arial"/>
        <family val="2"/>
      </rPr>
      <t>(Date / Time)</t>
    </r>
    <r>
      <rPr>
        <b/>
        <sz val="10"/>
        <color theme="0"/>
        <rFont val="Arial"/>
        <family val="2"/>
      </rPr>
      <t xml:space="preserve">: </t>
    </r>
  </si>
  <si>
    <t>Performed by:</t>
  </si>
  <si>
    <r>
      <t xml:space="preserve">Employer </t>
    </r>
    <r>
      <rPr>
        <b/>
        <sz val="9"/>
        <color theme="3"/>
        <rFont val="Arial"/>
        <family val="2"/>
      </rPr>
      <t>or</t>
    </r>
    <r>
      <rPr>
        <b/>
        <sz val="9"/>
        <color indexed="8"/>
        <rFont val="Arial"/>
        <family val="2"/>
      </rPr>
      <t xml:space="preserve">          Subcontractor </t>
    </r>
    <r>
      <rPr>
        <sz val="9"/>
        <color rgb="FF000000"/>
        <rFont val="Arial"/>
        <family val="2"/>
      </rPr>
      <t>(name)</t>
    </r>
    <r>
      <rPr>
        <b/>
        <sz val="9"/>
        <color indexed="8"/>
        <rFont val="Arial"/>
        <family val="2"/>
      </rPr>
      <t>:</t>
    </r>
  </si>
  <si>
    <r>
      <t xml:space="preserve">     Self-assessment     </t>
    </r>
    <r>
      <rPr>
        <b/>
        <sz val="9"/>
        <color theme="3"/>
        <rFont val="Arial"/>
        <family val="2"/>
      </rPr>
      <t>or</t>
    </r>
    <r>
      <rPr>
        <b/>
        <sz val="9"/>
        <color indexed="8"/>
        <rFont val="Arial"/>
        <family val="2"/>
      </rPr>
      <t xml:space="preserve">                               Lower tier assessment</t>
    </r>
  </si>
  <si>
    <r>
      <t xml:space="preserve">Auditors </t>
    </r>
    <r>
      <rPr>
        <sz val="9"/>
        <color theme="0"/>
        <rFont val="Arial"/>
        <family val="2"/>
      </rPr>
      <t>(Name)</t>
    </r>
    <r>
      <rPr>
        <b/>
        <sz val="10"/>
        <color theme="0"/>
        <rFont val="Arial"/>
        <family val="2"/>
      </rPr>
      <t>:</t>
    </r>
  </si>
  <si>
    <t>Position:</t>
  </si>
  <si>
    <t>Phone:</t>
  </si>
  <si>
    <t xml:space="preserve">Initial Audit Date: </t>
  </si>
  <si>
    <t>Initial Audit Score:</t>
  </si>
  <si>
    <t xml:space="preserve">Latest Audit Date: </t>
  </si>
  <si>
    <t>Latest Audit Score:</t>
  </si>
  <si>
    <t>Compliance Rate / Audit Score:</t>
  </si>
  <si>
    <t>Total Non-Conformities:</t>
  </si>
  <si>
    <t>As per results, next audit required in:</t>
  </si>
  <si>
    <t>Status:</t>
  </si>
  <si>
    <t>Outcome:</t>
  </si>
  <si>
    <t>Audit Criteria:</t>
  </si>
  <si>
    <t xml:space="preserve">Audit recruitment agency for compliance with national labor laws, ethical recruitment practices, and protection of migrant workers' rights in reference to the 11 ILO Forced Labour Indicators and additional SEDEX indicator. </t>
  </si>
  <si>
    <t>Forced Labour Indicator</t>
  </si>
  <si>
    <t>Requirement for Recruitment Agents</t>
  </si>
  <si>
    <t>Complaint (YES/NO/NA)</t>
  </si>
  <si>
    <t>Findings</t>
  </si>
  <si>
    <t>Remarks</t>
  </si>
  <si>
    <t>Section Score</t>
  </si>
  <si>
    <t>Actual Score (Section score - NA)</t>
  </si>
  <si>
    <t>1. Corporate governance</t>
  </si>
  <si>
    <t>1.1</t>
  </si>
  <si>
    <t>Management systems failure</t>
  </si>
  <si>
    <t>The agent shall have valid agency trade licence and commercial registration.</t>
  </si>
  <si>
    <t>1.2</t>
  </si>
  <si>
    <t>If any, the agent shall provide certification from non-governmental third party.</t>
  </si>
  <si>
    <t>1.3</t>
  </si>
  <si>
    <t>If any, the agent shall provide valid trade licence and commercial registration for all sister companies and/or branches.</t>
  </si>
  <si>
    <t>1.4</t>
  </si>
  <si>
    <t>The agent shall provide evidence  that it is authorised to perform recruitment services in all countries of its operation. If the agent's sister company/branch performs recruitments services on its behalf, the agent shall provide the same.</t>
  </si>
  <si>
    <t>1.5</t>
  </si>
  <si>
    <t>The agent shall provide its organisation chart. 
Note: Owner/CEO, any relevant information.</t>
  </si>
  <si>
    <t>1.6</t>
  </si>
  <si>
    <t>The agent shall provide its code of business conduct.</t>
  </si>
  <si>
    <t>1.7</t>
  </si>
  <si>
    <t xml:space="preserve">The agent recruitment operation policy and procedure shall include relevant legal requirements and internal management controls. </t>
  </si>
  <si>
    <t>1.8</t>
  </si>
  <si>
    <t>If any, the agent will provide details of any court cases, citations, or legal concerns that is relevant to Supplier/Client.</t>
  </si>
  <si>
    <t>2. Policies and procedures</t>
  </si>
  <si>
    <t>2.1</t>
  </si>
  <si>
    <t xml:space="preserve">Debt bondage </t>
  </si>
  <si>
    <t>The agent recruitment policy states that recruitment fees and related costs are not borne by candidates recruited for Supplier/Client.</t>
  </si>
  <si>
    <t>2.2</t>
  </si>
  <si>
    <t xml:space="preserve">The agent recruitment policy defines recruitment fees as per ILO, “any fees or costs incurred in the recruitment process in order for workers to secure employment or placement, regardless of the manner, timing or location of their imposition or collection.”  Fees includes deposits or bonds that candidates pay to secure work. </t>
  </si>
  <si>
    <t>2.3</t>
  </si>
  <si>
    <t>Abuse of vulnerability</t>
  </si>
  <si>
    <t>The agent recruitment policy prohibits forced labour and child labour.</t>
  </si>
  <si>
    <t>2.4</t>
  </si>
  <si>
    <t>The agent recruitment policy states that only competent direct employees will manage the client recruitment process and the employees will be trained in ethical recruitment practices.</t>
  </si>
  <si>
    <t>2.5</t>
  </si>
  <si>
    <t xml:space="preserve">The agent shall provide employee's ethics training / briefing </t>
  </si>
  <si>
    <t>2.6</t>
  </si>
  <si>
    <t xml:space="preserve">The agent shall provide their employee records of training on recruitment laws and ethical practices.  </t>
  </si>
  <si>
    <t>2.7</t>
  </si>
  <si>
    <t>The agent shall inform the Supplier/Client when a third party (sub-agents, individuals) will be involved in the recruitment of workers.</t>
  </si>
  <si>
    <t>2.8</t>
  </si>
  <si>
    <t>The agent recruitment procedure includes  due diligence on third-party (sub-agents, individuals) recruitment agents that covers:
• Sourcing countries.
• Commercial registration and trade licenses
• Services and fees charged to candidates
• Details (name, address, commercial registration) of sub-agents, third party agents, and individuals involved in the recruitment. 
• Any violations with authority or court cases</t>
  </si>
  <si>
    <t>2.9</t>
  </si>
  <si>
    <t>The agent shall reimburse all candidates (including those sourced from third party) for legally or illegally paid recruitment fees.</t>
  </si>
  <si>
    <t>2.10</t>
  </si>
  <si>
    <t>The agent recruitment procedure includes the recruitment process for sourcing candidates in each source country, and relevant applicable laws and regulation in source country and destination country.</t>
  </si>
  <si>
    <t>2.11</t>
  </si>
  <si>
    <t>The agent's policy states a commitment to participate in government, industry or international institution initiatives that are involved in ethical and responsible recruitment such as (ILO, IOM, IOE, IHRB, Global Forum for Responsible Recruitment).</t>
  </si>
  <si>
    <t>2.12</t>
  </si>
  <si>
    <t xml:space="preserve">The agency updates its policies, processes and procedures in line with industry best practices and at a minimum annually. </t>
  </si>
  <si>
    <t>3. Management of Third party (Sub-Agent, Individual)</t>
  </si>
  <si>
    <t>3.1</t>
  </si>
  <si>
    <t>The agent shall maintain a register of all third party agents that details, name, sourcing and destination country.
Note agents used for Employer.</t>
  </si>
  <si>
    <t>3.2</t>
  </si>
  <si>
    <t>The agent shall maintain copies of trade license and commercial registration of  third party agents.</t>
  </si>
  <si>
    <t>3.3</t>
  </si>
  <si>
    <t xml:space="preserve">The agent will have formal agreements with each of its third-party (labour recruiters, sub-agents, individuals) agents and oblige compliance to ethical recruitment practices. </t>
  </si>
  <si>
    <t>3.4</t>
  </si>
  <si>
    <t>The agent's contract with third-party agents shall define and describe the recruitment expenses incurred throughout the recruitment stage, clarifies the purpose of the expense, and who pays.</t>
  </si>
  <si>
    <t>3.5</t>
  </si>
  <si>
    <t>The agent's contract with third-party agents shall include terms such as:  
• Prohibiting charging of recruitment fees, security deposit, or bonds to candidates.
• Transparency in recruitment process (from ads, sourcing candidates, to workers exiting home country).
• Terms on use of additional third party agents (sub-agents, individuals) in recruitment.
• Agent's code of conduct.</t>
  </si>
  <si>
    <t>3.6</t>
  </si>
  <si>
    <t>The agent shall provide the due diligence on third-party (sub-agents, individuals) recruitment agents that covers:
• Sourcing countries.
• Commercial registration and trade licenses
• Services and fees charged to candidates
• Details (name, address, commercial registration) of sub-agents, third party agents, and individuals involved in the recruitment. 
• Any violations with authority or court cases</t>
  </si>
  <si>
    <t>3.7</t>
  </si>
  <si>
    <t xml:space="preserve">The agent shall monitor the recruitment activity of its third party agents to verify:
• Involvement of other third party agents
• Ads published
• Information given to workers and agreement made with candidates.
•  Services of the agent that workers paid for (certifying qualifications, skill test, training, translations, CV, passport, accommodation, transport, medical tests, immigration process, insurance). </t>
  </si>
  <si>
    <t>3.8</t>
  </si>
  <si>
    <t>The agent shall provide records of payment to third party agents for last deployments.</t>
  </si>
  <si>
    <t>4. Candidate sourcing and screening</t>
  </si>
  <si>
    <t>4.1</t>
  </si>
  <si>
    <t>The agent shall provide details on how vacancies are advertised (newspapers, social media, posters etc) and how candidates are sourced.</t>
  </si>
  <si>
    <t>4.2</t>
  </si>
  <si>
    <t>Deception</t>
  </si>
  <si>
    <t>The agent shall provide advertisements used to recruit Supplier workers. The ad should be translated in local language and include employer name and contact details, free recruitment, job requirements, location, duration, type of contract etc.
Note: Check if the ad requires Supplier approval.</t>
  </si>
  <si>
    <t>4.3</t>
  </si>
  <si>
    <t>The agent shall provide a register of candidates that includes details such as:
•	Date of birth (age)
•	Gender
•	Designation
•	Name of sourcing Third party Agent
•	Services and other fees paid for, amount, and payment recipient
•	Trade/Skill test
•	Recruitment stage (i.e. deployed, interview, rejected)</t>
  </si>
  <si>
    <t>4.4</t>
  </si>
  <si>
    <t>The agent will select candidates, without discrimination, based on the Supplier's requirement for the job, or a demand letter from the Supplier/Client.</t>
  </si>
  <si>
    <t>4.5</t>
  </si>
  <si>
    <t xml:space="preserve">The agent shall provide details of candidate's payment for:
•	Agent services (placement, admin)
•	Trade test (for skill certification)
•	Passport application and processing
•	Medical examination
•	Immigration process
•	Insurance
Does the agent explain these fees and provide receipts to the candidates?
</t>
  </si>
  <si>
    <t>4.6</t>
  </si>
  <si>
    <t>The agent shall provide signed agreements between the agent and the candidate.</t>
  </si>
  <si>
    <t>4.7</t>
  </si>
  <si>
    <t>The agent shall provide briefing for Supplier/Employer candidates (video footage only*)</t>
  </si>
  <si>
    <t>4.8</t>
  </si>
  <si>
    <t>The agent shall provide  Supplier/Employer joining forms</t>
  </si>
  <si>
    <t>5. Costs of recruitment</t>
  </si>
  <si>
    <t>5.1</t>
  </si>
  <si>
    <t>The agent shall provide receipts for recruitment expenses for the last deployment for the Supplier.</t>
  </si>
  <si>
    <t>5.2</t>
  </si>
  <si>
    <t>The agent shall provide receipts for air ticket expenses for the last deployment for the Supplier.</t>
  </si>
  <si>
    <t>5.3</t>
  </si>
  <si>
    <t>The agent shall inform candidates that the Employer/Supplier bears all costs of recruitment and employment.</t>
  </si>
  <si>
    <t>5.4</t>
  </si>
  <si>
    <t>The agent shall provide receipts for any monies the agency paid to third parties associated with the recruitment process (i.e. accommodation, local authorities, medical or skills testing centres)</t>
  </si>
  <si>
    <t>6. Job offer, Personal documents, and Personal Data Protection</t>
  </si>
  <si>
    <t>6.1</t>
  </si>
  <si>
    <t xml:space="preserve">The agent shall issue the official (translated) offer letter to selected candidates and verbally explain in a language understood by the candidate. </t>
  </si>
  <si>
    <t>6.2</t>
  </si>
  <si>
    <t>The agent shall inform candidates on a reasonable time frame to accept or reject the Supplier/Employer's job offer.</t>
  </si>
  <si>
    <t>6.3</t>
  </si>
  <si>
    <t>The agent shall issue a copy of the signed offer letter to the candidate.</t>
  </si>
  <si>
    <t>6.4</t>
  </si>
  <si>
    <t>The agent shall provide free training ( pre-departure orientation) to the candidates on the laws and regulation (labour rights), language, climate, culture of the destination country.</t>
  </si>
  <si>
    <t>6.5</t>
  </si>
  <si>
    <t>Retention of identity documents</t>
  </si>
  <si>
    <t xml:space="preserve">The agent shall inform and obtain consent from candidates when their personal and valuable documents (passports, other identity docs, qualifications) are collected and held for a period of time. </t>
  </si>
  <si>
    <t>6.6</t>
  </si>
  <si>
    <t>The agent shall inform candidates that they can keep their personal and valuable documents (passports, other identity docs, qualifications).</t>
  </si>
  <si>
    <t>7. Feedback and grievance mechanisms</t>
  </si>
  <si>
    <t>7.1</t>
  </si>
  <si>
    <t xml:space="preserve">Intimidation and threats </t>
  </si>
  <si>
    <t>The agent shall provide candidates information on national, Supplier/Client, and overseas (consulate) grievance mechanisms related to recruitment in both source and destination countries. The agent shall ensure that the grievance mechanisms are accessible to the candidates.</t>
  </si>
  <si>
    <t>7.2</t>
  </si>
  <si>
    <t>The agent shall inform the candidates of reportable incidents such as paying fees, violation of human and labor rights, harassment, passport withholding, etc.</t>
  </si>
  <si>
    <t>7.3</t>
  </si>
  <si>
    <t>The agent shall provide records/log of any formal or informal grievances raised by candidates regarding their recruitment process. Grievances must be resolved within reasonable timeframe.</t>
  </si>
  <si>
    <t>Assessment type</t>
  </si>
  <si>
    <t>Outcome</t>
  </si>
  <si>
    <t>Self-assessment</t>
  </si>
  <si>
    <t>Meeting with subcontractor management to decide further action</t>
  </si>
  <si>
    <t>Lower tier assessment</t>
  </si>
  <si>
    <t>Apply financial penalties</t>
  </si>
  <si>
    <t>Suspend payment</t>
  </si>
  <si>
    <t>Contract termination</t>
  </si>
  <si>
    <t>Rejected from Tender</t>
  </si>
  <si>
    <t>11 ILO Forced Labour Indicators + additional SEDEX indicator</t>
  </si>
  <si>
    <t>Definition</t>
  </si>
  <si>
    <t>When an employer or third party takes advantage of people in vulnerable situations</t>
  </si>
  <si>
    <t>Abusive working and living conditions</t>
  </si>
  <si>
    <t>Working conditions and employer-provided accommodation for worker are not hygienic, clean, safe or are sub-standard.</t>
  </si>
  <si>
    <t>Where workers incur direct or indirect debts to employers or third parties and are bound to the employer or third party until the debt is fully paid. Situations, such as reducing salaries, adding additional costs for food, transport or accommodation, where workers have reduced 'take-home' wages and make it impossible or prolong their repayment of debts, is also considered debt-bondage.</t>
  </si>
  <si>
    <t>The failure to deliver what has been promised (verbal/written) to the workers, where free and informed consent has been taken away from workers.</t>
  </si>
  <si>
    <t>Excessive overtime</t>
  </si>
  <si>
    <t>When employees are required to work more additional hours/overtime than is allowed under national law, under some form of threat (e.g. of dismissal or denial of breaks) or in order to earn at least the minimum wage.</t>
  </si>
  <si>
    <t xml:space="preserve">When employees are threatened with of physical, legal, financial reprimands, such as physical violence, denunciation to the immigration authorities, loss of wages or access to housing, further worsening of working conditions or withdrawal of “privileges” such as the right to leave the workplace, if they wish to leave their employment, refuse employer-provided work, raise grievances or report on unethical practices.
</t>
  </si>
  <si>
    <t>Isolation</t>
  </si>
  <si>
    <t>Workers working in remote locations do not have the means to communicate with the outside world or are denied contact.</t>
  </si>
  <si>
    <t>Physical and sexual violence</t>
  </si>
  <si>
    <t>Workers are subjected to physical or sexual abuse.</t>
  </si>
  <si>
    <t>Restriction of movement</t>
  </si>
  <si>
    <t xml:space="preserve">Workers are not free to enter and exit the work premises, their accommodations, unable to leave their employment or seek legal services. </t>
  </si>
  <si>
    <t>Workers are unable to freely access their personal documents (such as national ID card, medical cards, passports etc.) on demand and if they feel that they cannot leave the job without risking their loss.</t>
  </si>
  <si>
    <t>Withholding of wages</t>
  </si>
  <si>
    <t>When wages are systematically and deliberately withheld or delayed, irregular wages, payment in kind or when employer have access to workers bank accounts.</t>
  </si>
  <si>
    <t>(Sedex Addition) Policies and procedures are in place that do not prevent instances of forced labour occurring within a companies operations can increase the risk of forced labour.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</si>
</sst>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mmmm\ yyyy"/>
    <numFmt numFmtId="165" formatCode="[$-F800]dddd\,\ mmmm\ dd\,\ yyyy"/>
    <numFmt numFmtId="166" formatCode="[$-409]dd\-mmm\-yy;@"/>
    <numFmt numFmtId="167" formatCode="[$-409]d\-mmm\-yy;@"/>
  </numFmts>
  <fonts count="59">
    <font>
      <sz val="11"/>
      <color theme="1"/>
      <name val="Calibri"/>
      <family val="2"/>
      <scheme val="minor"/>
    </font>
    <font>
      <sz val="11"/>
      <color theme="1"/>
      <name val="Calibri"/>
      <family val="2"/>
      <scheme val="minor"/>
    </font>
    <font>
      <sz val="10"/>
      <name val="Arial"/>
      <family val="2"/>
    </font>
    <font>
      <sz val="10"/>
      <color rgb="FF4E3524"/>
      <name val="Calibri"/>
      <family val="2"/>
      <scheme val="minor"/>
    </font>
    <font>
      <sz val="11"/>
      <color rgb="FF4E3524"/>
      <name val="Calibri"/>
      <family val="2"/>
      <scheme val="minor"/>
    </font>
    <font>
      <b/>
      <sz val="16"/>
      <color theme="0"/>
      <name val="Calibri"/>
      <family val="2"/>
      <scheme val="minor"/>
    </font>
    <font>
      <b/>
      <sz val="10"/>
      <color rgb="FF4E3524"/>
      <name val="Calibri"/>
      <family val="2"/>
      <scheme val="minor"/>
    </font>
    <font>
      <b/>
      <sz val="10"/>
      <color theme="0"/>
      <name val="Calibri"/>
      <family val="2"/>
      <scheme val="minor"/>
    </font>
    <font>
      <b/>
      <sz val="10"/>
      <name val="Calibri"/>
      <family val="2"/>
      <scheme val="minor"/>
    </font>
    <font>
      <sz val="14"/>
      <color rgb="FFFF0000"/>
      <name val="Calibri"/>
      <family val="2"/>
      <scheme val="minor"/>
    </font>
    <font>
      <sz val="10"/>
      <name val="Calibri"/>
      <family val="2"/>
      <scheme val="minor"/>
    </font>
    <font>
      <sz val="9"/>
      <name val="Calibri"/>
      <family val="2"/>
      <scheme val="minor"/>
    </font>
    <font>
      <sz val="11"/>
      <color rgb="FF4E3524"/>
      <name val="Arial Narrow"/>
      <family val="2"/>
    </font>
    <font>
      <sz val="12"/>
      <color rgb="FF4E3524"/>
      <name val="Arial"/>
      <family val="2"/>
    </font>
    <font>
      <sz val="13"/>
      <color rgb="FF4E3524"/>
      <name val="Arial Narrow"/>
      <family val="2"/>
    </font>
    <font>
      <b/>
      <sz val="11"/>
      <color theme="0"/>
      <name val="Arial Narrow"/>
      <family val="2"/>
    </font>
    <font>
      <b/>
      <sz val="11"/>
      <color rgb="FF4E3524"/>
      <name val="Arial Narrow"/>
      <family val="2"/>
    </font>
    <font>
      <sz val="10"/>
      <color rgb="FF4E3524"/>
      <name val="Arial Narrow"/>
      <family val="2"/>
    </font>
    <font>
      <sz val="11"/>
      <name val="Calibri"/>
      <family val="2"/>
      <scheme val="minor"/>
    </font>
    <font>
      <b/>
      <sz val="11"/>
      <name val="Calibri"/>
      <family val="2"/>
      <scheme val="minor"/>
    </font>
    <font>
      <sz val="11"/>
      <color rgb="FF0000CC"/>
      <name val="Calibri"/>
      <family val="2"/>
      <scheme val="minor"/>
    </font>
    <font>
      <b/>
      <sz val="11"/>
      <color rgb="FF0000CC"/>
      <name val="Calibri"/>
      <family val="2"/>
      <scheme val="minor"/>
    </font>
    <font>
      <b/>
      <sz val="14"/>
      <color rgb="FF0000CC"/>
      <name val="Calibri"/>
      <family val="2"/>
      <scheme val="minor"/>
    </font>
    <font>
      <b/>
      <sz val="16"/>
      <name val="Calibri"/>
      <family val="2"/>
      <scheme val="minor"/>
    </font>
    <font>
      <sz val="16"/>
      <name val="Arial Narrow"/>
      <family val="2"/>
    </font>
    <font>
      <b/>
      <sz val="12"/>
      <name val="Arial"/>
      <family val="2"/>
    </font>
    <font>
      <sz val="11"/>
      <name val="Arial Narrow"/>
      <family val="2"/>
    </font>
    <font>
      <sz val="12"/>
      <name val="Arial"/>
      <family val="2"/>
    </font>
    <font>
      <b/>
      <sz val="11"/>
      <name val="Arial Narrow"/>
      <family val="2"/>
    </font>
    <font>
      <b/>
      <sz val="11"/>
      <color theme="0"/>
      <name val="Calibri"/>
      <family val="2"/>
      <scheme val="minor"/>
    </font>
    <font>
      <b/>
      <sz val="11"/>
      <color theme="1"/>
      <name val="Calibri"/>
      <family val="2"/>
      <scheme val="minor"/>
    </font>
    <font>
      <sz val="10"/>
      <color theme="1"/>
      <name val="Arial"/>
      <family val="2"/>
    </font>
    <font>
      <b/>
      <sz val="10"/>
      <color theme="3"/>
      <name val="Arial"/>
      <family val="2"/>
    </font>
    <font>
      <b/>
      <sz val="10"/>
      <color theme="0" tint="-0.499984740745262"/>
      <name val="Arial"/>
      <family val="2"/>
    </font>
    <font>
      <b/>
      <sz val="10"/>
      <color theme="1"/>
      <name val="Arial"/>
      <family val="2"/>
    </font>
    <font>
      <sz val="10"/>
      <color theme="0" tint="-0.499984740745262"/>
      <name val="Arial"/>
      <family val="2"/>
    </font>
    <font>
      <b/>
      <sz val="10"/>
      <color indexed="8"/>
      <name val="Arial"/>
      <family val="2"/>
    </font>
    <font>
      <sz val="9"/>
      <color rgb="FF000000"/>
      <name val="Arial"/>
      <family val="2"/>
    </font>
    <font>
      <b/>
      <sz val="9"/>
      <color indexed="8"/>
      <name val="Arial"/>
      <family val="2"/>
    </font>
    <font>
      <b/>
      <sz val="9"/>
      <color theme="3"/>
      <name val="Arial"/>
      <family val="2"/>
    </font>
    <font>
      <b/>
      <sz val="10"/>
      <name val="Arial"/>
      <family val="2"/>
    </font>
    <font>
      <sz val="10"/>
      <color theme="3"/>
      <name val="Arial"/>
      <family val="2"/>
    </font>
    <font>
      <sz val="9"/>
      <color indexed="8"/>
      <name val="Arial"/>
      <family val="2"/>
    </font>
    <font>
      <sz val="10"/>
      <color theme="1"/>
      <name val="Calibri"/>
      <family val="2"/>
      <scheme val="minor"/>
    </font>
    <font>
      <b/>
      <sz val="10"/>
      <color rgb="FFFF0000"/>
      <name val="Arial"/>
      <family val="2"/>
    </font>
    <font>
      <b/>
      <sz val="14"/>
      <color rgb="FF2B6B9E"/>
      <name val="Arial Narrow"/>
      <family val="2"/>
    </font>
    <font>
      <b/>
      <sz val="14"/>
      <color rgb="FF2B6B9E"/>
      <name val="Arial"/>
      <family val="2"/>
    </font>
    <font>
      <b/>
      <u/>
      <sz val="13"/>
      <color rgb="FF2B6B9E"/>
      <name val="Arial Narrow"/>
      <family val="2"/>
    </font>
    <font>
      <sz val="11"/>
      <color rgb="FF2B6B9E"/>
      <name val="Arial Narrow"/>
      <family val="2"/>
    </font>
    <font>
      <b/>
      <sz val="11"/>
      <color rgb="FF2B6B9E"/>
      <name val="Arial Narrow"/>
      <family val="2"/>
    </font>
    <font>
      <b/>
      <sz val="15"/>
      <color rgb="FF2B6B9E"/>
      <name val="Arial"/>
      <family val="2"/>
    </font>
    <font>
      <b/>
      <sz val="10"/>
      <color rgb="FF2B6B9E"/>
      <name val="Arial Narrow"/>
      <family val="2"/>
    </font>
    <font>
      <sz val="11"/>
      <color rgb="FF2B6B9E"/>
      <name val="Calibri"/>
      <family val="2"/>
      <scheme val="minor"/>
    </font>
    <font>
      <b/>
      <sz val="13"/>
      <color rgb="FF2B6B9E"/>
      <name val="Arial Narrow"/>
      <family val="2"/>
    </font>
    <font>
      <b/>
      <sz val="10"/>
      <color rgb="FF4E3524"/>
      <name val="Arial"/>
      <family val="2"/>
    </font>
    <font>
      <b/>
      <sz val="10"/>
      <color theme="0"/>
      <name val="Arial"/>
      <family val="2"/>
    </font>
    <font>
      <sz val="9"/>
      <color theme="0"/>
      <name val="Arial"/>
      <family val="2"/>
    </font>
    <font>
      <b/>
      <sz val="10"/>
      <color rgb="FF2B6B9E"/>
      <name val="Arial"/>
      <family val="2"/>
    </font>
    <font>
      <sz val="10"/>
      <color rgb="FF2B6B9E"/>
      <name val="Arial"/>
      <family val="2"/>
    </font>
  </fonts>
  <fills count="10">
    <fill>
      <patternFill patternType="none"/>
    </fill>
    <fill>
      <patternFill patternType="gray125"/>
    </fill>
    <fill>
      <patternFill patternType="solid">
        <fgColor rgb="FFFF0000"/>
        <bgColor indexed="64"/>
      </patternFill>
    </fill>
    <fill>
      <patternFill patternType="solid">
        <fgColor rgb="FF0000CC"/>
        <bgColor indexed="64"/>
      </patternFill>
    </fill>
    <fill>
      <patternFill patternType="solid">
        <fgColor rgb="FF92D050"/>
        <bgColor indexed="64"/>
      </patternFill>
    </fill>
    <fill>
      <patternFill patternType="solid">
        <fgColor rgb="FFFFC000"/>
        <bgColor indexed="64"/>
      </patternFill>
    </fill>
    <fill>
      <patternFill patternType="solid">
        <fgColor theme="8" tint="0.79998168889431442"/>
        <bgColor indexed="64"/>
      </patternFill>
    </fill>
    <fill>
      <patternFill patternType="solid">
        <fgColor rgb="FF2B6B9E"/>
        <bgColor indexed="64"/>
      </patternFill>
    </fill>
    <fill>
      <patternFill patternType="solid">
        <fgColor rgb="FFFE6300"/>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rgb="FF999999"/>
      </left>
      <right style="thin">
        <color rgb="FF999999"/>
      </right>
      <top style="thin">
        <color rgb="FF999999"/>
      </top>
      <bottom style="thin">
        <color rgb="FF999999"/>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rgb="FF999999"/>
      </right>
      <top style="thin">
        <color rgb="FF999999"/>
      </top>
      <bottom style="thin">
        <color rgb="FF999999"/>
      </bottom>
      <diagonal/>
    </border>
    <border>
      <left style="thin">
        <color rgb="FF999999"/>
      </left>
      <right style="thin">
        <color indexed="64"/>
      </right>
      <top style="thin">
        <color rgb="FF999999"/>
      </top>
      <bottom style="thin">
        <color rgb="FF99999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999999"/>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rgb="FF2B6B9E"/>
      </left>
      <right/>
      <top style="medium">
        <color rgb="FF2B6B9E"/>
      </top>
      <bottom/>
      <diagonal/>
    </border>
    <border>
      <left/>
      <right/>
      <top style="medium">
        <color rgb="FF2B6B9E"/>
      </top>
      <bottom/>
      <diagonal/>
    </border>
    <border>
      <left/>
      <right style="medium">
        <color rgb="FF2B6B9E"/>
      </right>
      <top style="medium">
        <color rgb="FF2B6B9E"/>
      </top>
      <bottom/>
      <diagonal/>
    </border>
    <border>
      <left style="medium">
        <color rgb="FF2B6B9E"/>
      </left>
      <right/>
      <top/>
      <bottom/>
      <diagonal/>
    </border>
    <border>
      <left/>
      <right style="medium">
        <color rgb="FF2B6B9E"/>
      </right>
      <top/>
      <bottom/>
      <diagonal/>
    </border>
    <border>
      <left style="medium">
        <color rgb="FF2B6B9E"/>
      </left>
      <right/>
      <top/>
      <bottom style="medium">
        <color rgb="FF2B6B9E"/>
      </bottom>
      <diagonal/>
    </border>
    <border>
      <left/>
      <right/>
      <top/>
      <bottom style="medium">
        <color rgb="FF2B6B9E"/>
      </bottom>
      <diagonal/>
    </border>
    <border>
      <left/>
      <right style="medium">
        <color rgb="FF2B6B9E"/>
      </right>
      <top/>
      <bottom style="medium">
        <color rgb="FF2B6B9E"/>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9" fontId="1" fillId="0" borderId="0" applyFont="0" applyFill="0" applyBorder="0" applyAlignment="0" applyProtection="0"/>
    <xf numFmtId="0" fontId="2" fillId="0" borderId="0"/>
  </cellStyleXfs>
  <cellXfs count="244">
    <xf numFmtId="0" fontId="0" fillId="0" borderId="0" xfId="0"/>
    <xf numFmtId="0" fontId="10" fillId="0" borderId="1" xfId="2" quotePrefix="1" applyFont="1" applyBorder="1" applyAlignment="1" applyProtection="1">
      <alignment horizontal="center" vertical="center"/>
      <protection locked="0"/>
    </xf>
    <xf numFmtId="49" fontId="10" fillId="0" borderId="1" xfId="2" quotePrefix="1" applyNumberFormat="1" applyFont="1" applyBorder="1" applyAlignment="1" applyProtection="1">
      <alignment horizontal="center" vertical="center"/>
      <protection locked="0"/>
    </xf>
    <xf numFmtId="9" fontId="13" fillId="0" borderId="0" xfId="1" applyFont="1" applyAlignment="1" applyProtection="1">
      <alignment horizontal="center" vertical="center"/>
      <protection hidden="1"/>
    </xf>
    <xf numFmtId="9" fontId="0" fillId="0" borderId="0" xfId="1" applyFont="1" applyAlignment="1">
      <alignment horizontal="right" vertical="center"/>
    </xf>
    <xf numFmtId="3" fontId="0" fillId="0" borderId="0" xfId="0" applyNumberFormat="1"/>
    <xf numFmtId="9" fontId="0" fillId="0" borderId="0" xfId="1" applyFont="1" applyAlignment="1">
      <alignment horizontal="center"/>
    </xf>
    <xf numFmtId="0" fontId="14" fillId="0" borderId="0" xfId="0" applyFont="1" applyAlignment="1" applyProtection="1">
      <alignment vertical="center"/>
      <protection hidden="1"/>
    </xf>
    <xf numFmtId="9" fontId="12" fillId="0" borderId="9" xfId="0" applyNumberFormat="1" applyFont="1" applyBorder="1" applyAlignment="1" applyProtection="1">
      <alignment horizontal="center" vertical="center"/>
      <protection hidden="1"/>
    </xf>
    <xf numFmtId="0" fontId="0" fillId="0" borderId="0" xfId="0" applyAlignment="1">
      <alignment horizontal="center"/>
    </xf>
    <xf numFmtId="0" fontId="16" fillId="0" borderId="0" xfId="0" applyFont="1" applyAlignment="1" applyProtection="1">
      <alignment horizontal="center" vertical="center" wrapText="1"/>
      <protection hidden="1"/>
    </xf>
    <xf numFmtId="0" fontId="12" fillId="0" borderId="0" xfId="0" applyFont="1" applyAlignment="1" applyProtection="1">
      <alignment horizontal="right" vertical="center" wrapText="1"/>
      <protection hidden="1"/>
    </xf>
    <xf numFmtId="9" fontId="16" fillId="0" borderId="0" xfId="0" applyNumberFormat="1" applyFont="1" applyAlignment="1" applyProtection="1">
      <alignment horizontal="center" vertical="center" wrapText="1"/>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7" fillId="0" borderId="0" xfId="0" applyFont="1" applyAlignment="1" applyProtection="1">
      <alignment horizontal="center" vertical="center"/>
      <protection hidden="1"/>
    </xf>
    <xf numFmtId="0" fontId="17"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5" fillId="0" borderId="0" xfId="0" applyFont="1" applyAlignment="1" applyProtection="1">
      <alignment horizontal="left" vertical="center"/>
      <protection hidden="1"/>
    </xf>
    <xf numFmtId="9" fontId="27" fillId="0" borderId="0" xfId="1" applyFont="1" applyAlignment="1" applyProtection="1">
      <alignment horizontal="center" vertical="center"/>
      <protection hidden="1"/>
    </xf>
    <xf numFmtId="9" fontId="18" fillId="0" borderId="0" xfId="1" applyFont="1" applyAlignment="1">
      <alignment horizontal="right" vertical="center"/>
    </xf>
    <xf numFmtId="0" fontId="18" fillId="0" borderId="0" xfId="0" applyFont="1"/>
    <xf numFmtId="3" fontId="18" fillId="0" borderId="0" xfId="0" applyNumberFormat="1" applyFont="1"/>
    <xf numFmtId="9" fontId="18" fillId="0" borderId="0" xfId="1" applyFont="1" applyAlignment="1">
      <alignment horizontal="center"/>
    </xf>
    <xf numFmtId="165" fontId="25" fillId="0" borderId="0" xfId="0" applyNumberFormat="1" applyFont="1" applyAlignment="1" applyProtection="1">
      <alignment horizontal="left" vertical="center"/>
      <protection hidden="1"/>
    </xf>
    <xf numFmtId="9" fontId="28" fillId="0" borderId="0" xfId="0" applyNumberFormat="1" applyFont="1" applyAlignment="1" applyProtection="1">
      <alignment horizontal="center" vertical="center" wrapText="1"/>
      <protection hidden="1"/>
    </xf>
    <xf numFmtId="3" fontId="26" fillId="0" borderId="2" xfId="0" applyNumberFormat="1" applyFont="1" applyBorder="1" applyAlignment="1" applyProtection="1">
      <alignment horizontal="center" vertical="center"/>
      <protection hidden="1"/>
    </xf>
    <xf numFmtId="0" fontId="26" fillId="0" borderId="0" xfId="0" applyFont="1" applyAlignment="1" applyProtection="1">
      <alignment horizontal="center" vertical="center" wrapText="1"/>
      <protection hidden="1"/>
    </xf>
    <xf numFmtId="9" fontId="26" fillId="0" borderId="0" xfId="0" applyNumberFormat="1" applyFont="1" applyAlignment="1" applyProtection="1">
      <alignment horizontal="center" vertical="center" wrapText="1"/>
      <protection hidden="1"/>
    </xf>
    <xf numFmtId="1" fontId="28" fillId="0" borderId="0" xfId="0" applyNumberFormat="1" applyFont="1" applyAlignment="1" applyProtection="1">
      <alignment horizontal="center" vertical="center"/>
      <protection hidden="1"/>
    </xf>
    <xf numFmtId="1" fontId="26" fillId="0" borderId="0" xfId="0" applyNumberFormat="1" applyFont="1" applyAlignment="1" applyProtection="1">
      <alignment horizontal="center" vertical="center"/>
      <protection hidden="1"/>
    </xf>
    <xf numFmtId="0" fontId="26" fillId="0" borderId="0" xfId="0" applyFont="1" applyAlignment="1" applyProtection="1">
      <alignment horizontal="center" vertical="center"/>
      <protection hidden="1"/>
    </xf>
    <xf numFmtId="9" fontId="0" fillId="0" borderId="0" xfId="0" applyNumberFormat="1"/>
    <xf numFmtId="0" fontId="8" fillId="0" borderId="0" xfId="2" applyFont="1" applyAlignment="1" applyProtection="1">
      <alignment horizontal="left" vertical="center"/>
      <protection locked="0" hidden="1"/>
    </xf>
    <xf numFmtId="0" fontId="8" fillId="4" borderId="1" xfId="2" applyFont="1" applyFill="1" applyBorder="1" applyAlignment="1" applyProtection="1">
      <alignment horizontal="center" vertical="center"/>
      <protection locked="0"/>
    </xf>
    <xf numFmtId="0" fontId="8" fillId="5" borderId="1" xfId="2" applyFont="1" applyFill="1" applyBorder="1" applyAlignment="1" applyProtection="1">
      <alignment horizontal="center" vertical="center"/>
      <protection locked="0"/>
    </xf>
    <xf numFmtId="0" fontId="8" fillId="2" borderId="1" xfId="2" applyFont="1" applyFill="1" applyBorder="1" applyAlignment="1" applyProtection="1">
      <alignment horizontal="center" vertical="center"/>
      <protection locked="0"/>
    </xf>
    <xf numFmtId="0" fontId="12" fillId="0" borderId="0" xfId="0" applyFont="1" applyAlignment="1" applyProtection="1">
      <alignment horizontal="right" vertical="center"/>
      <protection hidden="1"/>
    </xf>
    <xf numFmtId="0" fontId="26" fillId="0" borderId="0" xfId="0" applyFont="1" applyAlignment="1" applyProtection="1">
      <alignment horizontal="right" vertical="center"/>
      <protection hidden="1"/>
    </xf>
    <xf numFmtId="0" fontId="30" fillId="0" borderId="1" xfId="0" applyFont="1"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29" fillId="3" borderId="1" xfId="0" applyFont="1" applyFill="1" applyBorder="1" applyAlignment="1">
      <alignment vertical="top"/>
    </xf>
    <xf numFmtId="0" fontId="30" fillId="0" borderId="1" xfId="0" applyFont="1" applyBorder="1" applyAlignment="1">
      <alignment vertical="top" wrapText="1"/>
    </xf>
    <xf numFmtId="0" fontId="26" fillId="6" borderId="8" xfId="0" applyFont="1" applyFill="1" applyBorder="1" applyAlignment="1" applyProtection="1">
      <alignment horizontal="center" vertical="center"/>
      <protection hidden="1"/>
    </xf>
    <xf numFmtId="0" fontId="26" fillId="6" borderId="2" xfId="0" applyFont="1" applyFill="1" applyBorder="1" applyAlignment="1" applyProtection="1">
      <alignment horizontal="left" vertical="center"/>
      <protection hidden="1"/>
    </xf>
    <xf numFmtId="3" fontId="26" fillId="6" borderId="2" xfId="0" applyNumberFormat="1" applyFont="1" applyFill="1" applyBorder="1" applyAlignment="1" applyProtection="1">
      <alignment horizontal="center" vertical="center"/>
      <protection hidden="1"/>
    </xf>
    <xf numFmtId="0" fontId="8" fillId="0" borderId="0" xfId="2" applyFont="1" applyAlignment="1" applyProtection="1">
      <alignment horizontal="center" vertical="center"/>
      <protection locked="0"/>
    </xf>
    <xf numFmtId="0" fontId="12" fillId="0" borderId="0" xfId="0" applyFont="1" applyAlignment="1" applyProtection="1">
      <alignment vertical="center"/>
      <protection hidden="1"/>
    </xf>
    <xf numFmtId="0" fontId="0" fillId="0" borderId="0" xfId="0" applyAlignment="1">
      <alignment wrapText="1"/>
    </xf>
    <xf numFmtId="0" fontId="1" fillId="0" borderId="0" xfId="0" applyFont="1" applyAlignment="1" applyProtection="1">
      <alignment vertical="top"/>
      <protection locked="0"/>
    </xf>
    <xf numFmtId="0" fontId="1" fillId="0" borderId="0" xfId="0" applyFont="1" applyProtection="1">
      <protection locked="0"/>
    </xf>
    <xf numFmtId="0" fontId="20" fillId="0" borderId="0" xfId="0" applyFont="1" applyAlignment="1" applyProtection="1">
      <alignment horizontal="center" vertical="center" wrapText="1"/>
      <protection locked="0"/>
    </xf>
    <xf numFmtId="0" fontId="21"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0" xfId="0" applyFont="1" applyAlignment="1" applyProtection="1">
      <alignment vertical="top"/>
      <protection locked="0"/>
    </xf>
    <xf numFmtId="0" fontId="11"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49" fontId="4" fillId="0" borderId="0" xfId="2" applyNumberFormat="1" applyFont="1" applyAlignment="1" applyProtection="1">
      <alignment horizontal="center" vertical="center"/>
      <protection locked="0"/>
    </xf>
    <xf numFmtId="0" fontId="4" fillId="0" borderId="0" xfId="2" applyFont="1" applyAlignment="1" applyProtection="1">
      <alignment horizontal="center" vertical="center"/>
      <protection locked="0"/>
    </xf>
    <xf numFmtId="0" fontId="4" fillId="0" borderId="0" xfId="2" applyFont="1" applyAlignment="1" applyProtection="1">
      <alignment horizontal="justify" vertical="top" wrapText="1"/>
      <protection locked="0"/>
    </xf>
    <xf numFmtId="0" fontId="4" fillId="0" borderId="0" xfId="0" applyFont="1" applyAlignment="1" applyProtection="1">
      <alignment horizontal="justify"/>
      <protection locked="0"/>
    </xf>
    <xf numFmtId="0" fontId="4" fillId="0" borderId="0" xfId="2" applyFont="1" applyAlignment="1" applyProtection="1">
      <alignment horizontal="left" vertical="center"/>
      <protection locked="0"/>
    </xf>
    <xf numFmtId="0" fontId="22" fillId="0" borderId="0" xfId="2" applyFont="1" applyAlignment="1" applyProtection="1">
      <alignment horizontal="center" vertical="center"/>
      <protection locked="0"/>
    </xf>
    <xf numFmtId="0" fontId="9" fillId="0" borderId="0" xfId="2" applyFont="1" applyAlignment="1" applyProtection="1">
      <alignment horizontal="left" vertical="center"/>
      <protection locked="0"/>
    </xf>
    <xf numFmtId="0" fontId="10" fillId="0" borderId="7" xfId="2" applyFont="1" applyBorder="1" applyAlignment="1" applyProtection="1">
      <alignment horizontal="center" vertical="top" wrapText="1"/>
      <protection locked="0"/>
    </xf>
    <xf numFmtId="0" fontId="10" fillId="0" borderId="13" xfId="2" applyFont="1" applyBorder="1" applyAlignment="1" applyProtection="1">
      <alignment horizontal="center" vertical="top" wrapText="1"/>
      <protection locked="0"/>
    </xf>
    <xf numFmtId="49" fontId="5" fillId="0" borderId="0" xfId="2" applyNumberFormat="1" applyFont="1" applyAlignment="1" applyProtection="1">
      <alignment horizontal="center" vertical="center"/>
      <protection locked="0"/>
    </xf>
    <xf numFmtId="0" fontId="23" fillId="0" borderId="0" xfId="2" applyFont="1" applyAlignment="1" applyProtection="1">
      <alignment horizontal="center" vertical="center"/>
      <protection locked="0"/>
    </xf>
    <xf numFmtId="0" fontId="8" fillId="0" borderId="0" xfId="2" applyFont="1" applyAlignment="1" applyProtection="1">
      <alignment horizontal="left" vertical="center"/>
      <protection locked="0"/>
    </xf>
    <xf numFmtId="0" fontId="18" fillId="0" borderId="0" xfId="0" applyFont="1" applyAlignment="1" applyProtection="1">
      <alignment vertical="top"/>
      <protection locked="0"/>
    </xf>
    <xf numFmtId="0" fontId="19" fillId="0" borderId="0" xfId="0" applyFont="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6" fillId="0" borderId="0" xfId="2" applyFont="1" applyAlignment="1" applyProtection="1">
      <alignment horizontal="left" vertical="center"/>
      <protection locked="0"/>
    </xf>
    <xf numFmtId="0" fontId="6" fillId="0" borderId="0" xfId="2" applyFont="1" applyAlignment="1" applyProtection="1">
      <alignment vertical="top" wrapText="1"/>
      <protection locked="0"/>
    </xf>
    <xf numFmtId="0" fontId="8" fillId="0" borderId="0" xfId="2" applyFont="1" applyAlignment="1" applyProtection="1">
      <alignment horizontal="left" vertical="top"/>
      <protection locked="0"/>
    </xf>
    <xf numFmtId="0" fontId="6" fillId="0" borderId="0" xfId="2" applyFont="1" applyAlignment="1" applyProtection="1">
      <alignment horizontal="left" vertical="top"/>
      <protection locked="0"/>
    </xf>
    <xf numFmtId="0" fontId="6" fillId="0" borderId="0" xfId="2" applyFont="1" applyAlignment="1" applyProtection="1">
      <alignment horizontal="left" vertical="top" wrapText="1"/>
      <protection locked="0"/>
    </xf>
    <xf numFmtId="9" fontId="8" fillId="0" borderId="0" xfId="2" applyNumberFormat="1" applyFont="1" applyAlignment="1" applyProtection="1">
      <alignment horizontal="left" vertical="center"/>
      <protection locked="0"/>
    </xf>
    <xf numFmtId="164" fontId="6" fillId="0" borderId="0" xfId="2" applyNumberFormat="1" applyFont="1" applyAlignment="1" applyProtection="1">
      <alignment horizontal="justify" vertical="top" wrapText="1"/>
      <protection locked="0"/>
    </xf>
    <xf numFmtId="0" fontId="3" fillId="0" borderId="0" xfId="2" applyFont="1" applyAlignment="1" applyProtection="1">
      <alignment horizontal="left" vertical="top" wrapText="1"/>
      <protection locked="0"/>
    </xf>
    <xf numFmtId="0" fontId="31" fillId="0" borderId="0" xfId="0" applyFont="1"/>
    <xf numFmtId="0" fontId="31" fillId="9" borderId="0" xfId="0" applyFont="1" applyFill="1"/>
    <xf numFmtId="0" fontId="33" fillId="0" borderId="0" xfId="0" applyFont="1" applyAlignment="1">
      <alignment horizontal="center" vertical="center"/>
    </xf>
    <xf numFmtId="0" fontId="34" fillId="0" borderId="0" xfId="0" applyFont="1"/>
    <xf numFmtId="0" fontId="35" fillId="0" borderId="0" xfId="0" applyFont="1" applyAlignment="1">
      <alignment horizontal="center" vertical="center"/>
    </xf>
    <xf numFmtId="0" fontId="34" fillId="9" borderId="0" xfId="0" applyFont="1" applyFill="1" applyAlignment="1">
      <alignment wrapText="1"/>
    </xf>
    <xf numFmtId="0" fontId="34" fillId="0" borderId="0" xfId="0" applyFont="1" applyAlignment="1">
      <alignment wrapText="1"/>
    </xf>
    <xf numFmtId="0" fontId="39" fillId="9" borderId="24" xfId="4" applyFont="1" applyFill="1" applyBorder="1" applyAlignment="1">
      <alignment vertical="center" wrapText="1"/>
    </xf>
    <xf numFmtId="0" fontId="2" fillId="9" borderId="1" xfId="4" applyFill="1" applyBorder="1" applyAlignment="1">
      <alignment horizontal="center" vertical="center"/>
    </xf>
    <xf numFmtId="0" fontId="41" fillId="9" borderId="28" xfId="4" applyFont="1" applyFill="1" applyBorder="1" applyAlignment="1">
      <alignment horizontal="center" vertical="center"/>
    </xf>
    <xf numFmtId="0" fontId="31" fillId="0" borderId="31" xfId="0" applyFont="1" applyBorder="1" applyAlignment="1">
      <alignment horizontal="left" vertical="center"/>
    </xf>
    <xf numFmtId="0" fontId="39" fillId="9" borderId="24" xfId="4" applyFont="1" applyFill="1" applyBorder="1" applyAlignment="1">
      <alignment horizontal="center" vertical="center" wrapText="1"/>
    </xf>
    <xf numFmtId="0" fontId="36" fillId="9" borderId="0" xfId="4" applyFont="1" applyFill="1" applyAlignment="1">
      <alignment horizontal="center" vertical="center"/>
    </xf>
    <xf numFmtId="0" fontId="32" fillId="0" borderId="0" xfId="0" applyFont="1" applyAlignment="1">
      <alignment horizontal="center"/>
    </xf>
    <xf numFmtId="0" fontId="38" fillId="9" borderId="0" xfId="4" applyFont="1" applyFill="1" applyAlignment="1">
      <alignment horizontal="center" vertical="center" wrapText="1"/>
    </xf>
    <xf numFmtId="0" fontId="2" fillId="9" borderId="0" xfId="4" applyFill="1" applyAlignment="1">
      <alignment horizontal="center" vertical="center"/>
    </xf>
    <xf numFmtId="0" fontId="41" fillId="9" borderId="0" xfId="4" applyFont="1" applyFill="1" applyAlignment="1">
      <alignment horizontal="center" vertical="center" wrapText="1"/>
    </xf>
    <xf numFmtId="167" fontId="32" fillId="0" borderId="0" xfId="4" applyNumberFormat="1" applyFont="1" applyAlignment="1">
      <alignment horizontal="center" vertical="center"/>
    </xf>
    <xf numFmtId="0" fontId="32" fillId="9" borderId="0" xfId="4" applyFont="1" applyFill="1" applyAlignment="1">
      <alignment horizontal="center" vertical="center"/>
    </xf>
    <xf numFmtId="0" fontId="42" fillId="0" borderId="0" xfId="4" applyFont="1" applyAlignment="1">
      <alignment horizontal="left" vertical="center" wrapText="1" indent="1"/>
    </xf>
    <xf numFmtId="1" fontId="44" fillId="0" borderId="1" xfId="4" applyNumberFormat="1" applyFont="1" applyBorder="1" applyAlignment="1">
      <alignment horizontal="center" vertical="center"/>
    </xf>
    <xf numFmtId="0" fontId="15" fillId="7" borderId="1" xfId="0" applyFont="1" applyFill="1" applyBorder="1" applyAlignment="1" applyProtection="1">
      <alignment horizontal="center" vertical="center" wrapText="1"/>
      <protection hidden="1"/>
    </xf>
    <xf numFmtId="0" fontId="15" fillId="7" borderId="10" xfId="0" applyFont="1" applyFill="1" applyBorder="1" applyAlignment="1" applyProtection="1">
      <alignment vertical="center" wrapText="1"/>
      <protection hidden="1"/>
    </xf>
    <xf numFmtId="0" fontId="15" fillId="7" borderId="11" xfId="0" applyFont="1" applyFill="1" applyBorder="1" applyAlignment="1" applyProtection="1">
      <alignment horizontal="right" vertical="center" wrapText="1"/>
      <protection hidden="1"/>
    </xf>
    <xf numFmtId="3" fontId="15" fillId="7" borderId="11" xfId="0" applyNumberFormat="1" applyFont="1" applyFill="1" applyBorder="1" applyAlignment="1" applyProtection="1">
      <alignment horizontal="center" vertical="center" wrapText="1"/>
      <protection hidden="1"/>
    </xf>
    <xf numFmtId="9" fontId="15" fillId="7" borderId="12" xfId="0" applyNumberFormat="1" applyFont="1" applyFill="1" applyBorder="1" applyAlignment="1" applyProtection="1">
      <alignment horizontal="center" vertical="center"/>
      <protection hidden="1"/>
    </xf>
    <xf numFmtId="0" fontId="45" fillId="0" borderId="0" xfId="0" applyFont="1" applyAlignment="1" applyProtection="1">
      <alignment horizontal="right" vertical="center"/>
      <protection hidden="1"/>
    </xf>
    <xf numFmtId="9" fontId="46" fillId="0" borderId="0" xfId="1" applyFont="1" applyAlignment="1" applyProtection="1">
      <alignment horizontal="center" vertical="center"/>
      <protection hidden="1"/>
    </xf>
    <xf numFmtId="0" fontId="47" fillId="0" borderId="0" xfId="0" applyFont="1" applyAlignment="1" applyProtection="1">
      <alignment vertical="center"/>
      <protection hidden="1"/>
    </xf>
    <xf numFmtId="0" fontId="48" fillId="0" borderId="0" xfId="0" applyFont="1" applyAlignment="1" applyProtection="1">
      <alignment horizontal="left" vertical="center"/>
      <protection hidden="1"/>
    </xf>
    <xf numFmtId="0" fontId="49" fillId="0" borderId="0" xfId="0" applyFont="1"/>
    <xf numFmtId="0" fontId="48" fillId="0" borderId="0" xfId="0" applyFont="1"/>
    <xf numFmtId="0" fontId="49" fillId="0" borderId="0" xfId="0" applyFont="1" applyAlignment="1" applyProtection="1">
      <alignment horizontal="center" vertical="center" wrapText="1"/>
      <protection hidden="1"/>
    </xf>
    <xf numFmtId="0" fontId="50" fillId="0" borderId="0" xfId="0" applyFont="1" applyAlignment="1" applyProtection="1">
      <alignment horizontal="left" vertical="center"/>
      <protection hidden="1"/>
    </xf>
    <xf numFmtId="0" fontId="51" fillId="0" borderId="0" xfId="0" applyFont="1" applyAlignment="1" applyProtection="1">
      <alignment vertical="center"/>
      <protection hidden="1"/>
    </xf>
    <xf numFmtId="0" fontId="51" fillId="0" borderId="0" xfId="0" applyFont="1" applyAlignment="1" applyProtection="1">
      <alignment horizontal="left" vertical="center"/>
      <protection hidden="1"/>
    </xf>
    <xf numFmtId="0" fontId="52" fillId="0" borderId="0" xfId="0" applyFont="1"/>
    <xf numFmtId="0" fontId="53" fillId="0" borderId="0" xfId="0" applyFont="1" applyAlignment="1" applyProtection="1">
      <alignment vertical="center"/>
      <protection hidden="1"/>
    </xf>
    <xf numFmtId="9" fontId="54" fillId="0" borderId="1" xfId="1" applyFont="1" applyFill="1" applyBorder="1" applyAlignment="1" applyProtection="1">
      <alignment horizontal="center" vertical="center" wrapText="1"/>
      <protection locked="0"/>
    </xf>
    <xf numFmtId="0" fontId="31" fillId="9" borderId="36" xfId="0" applyFont="1" applyFill="1" applyBorder="1"/>
    <xf numFmtId="0" fontId="31" fillId="9" borderId="37" xfId="0" applyFont="1" applyFill="1" applyBorder="1"/>
    <xf numFmtId="0" fontId="31" fillId="0" borderId="37" xfId="0" applyFont="1" applyBorder="1"/>
    <xf numFmtId="0" fontId="31" fillId="0" borderId="38" xfId="0" applyFont="1" applyBorder="1"/>
    <xf numFmtId="0" fontId="31" fillId="9" borderId="39" xfId="0" applyFont="1" applyFill="1" applyBorder="1"/>
    <xf numFmtId="0" fontId="31" fillId="0" borderId="40" xfId="0" applyFont="1" applyBorder="1"/>
    <xf numFmtId="0" fontId="33" fillId="0" borderId="39" xfId="0" applyFont="1" applyBorder="1" applyAlignment="1">
      <alignment horizontal="center" vertical="center"/>
    </xf>
    <xf numFmtId="0" fontId="32" fillId="0" borderId="40" xfId="0" applyFont="1" applyBorder="1" applyAlignment="1">
      <alignment horizontal="center"/>
    </xf>
    <xf numFmtId="0" fontId="35" fillId="0" borderId="39" xfId="0" applyFont="1" applyBorder="1" applyAlignment="1">
      <alignment horizontal="center" vertical="center"/>
    </xf>
    <xf numFmtId="0" fontId="31" fillId="0" borderId="0" xfId="0" applyFont="1" applyAlignment="1">
      <alignment horizontal="left" vertical="center"/>
    </xf>
    <xf numFmtId="0" fontId="36" fillId="9" borderId="40" xfId="4" applyFont="1" applyFill="1" applyBorder="1" applyAlignment="1">
      <alignment horizontal="center" vertical="center"/>
    </xf>
    <xf numFmtId="0" fontId="38" fillId="9" borderId="40" xfId="4" applyFont="1" applyFill="1" applyBorder="1" applyAlignment="1">
      <alignment horizontal="center" vertical="center" wrapText="1"/>
    </xf>
    <xf numFmtId="0" fontId="2" fillId="9" borderId="40" xfId="4" applyFill="1" applyBorder="1" applyAlignment="1">
      <alignment horizontal="center" vertical="center"/>
    </xf>
    <xf numFmtId="0" fontId="41" fillId="9" borderId="40" xfId="4" applyFont="1" applyFill="1" applyBorder="1" applyAlignment="1">
      <alignment horizontal="center" vertical="center" wrapText="1"/>
    </xf>
    <xf numFmtId="167" fontId="32" fillId="0" borderId="40" xfId="4" applyNumberFormat="1" applyFont="1" applyBorder="1" applyAlignment="1">
      <alignment horizontal="center" vertical="center"/>
    </xf>
    <xf numFmtId="0" fontId="32" fillId="9" borderId="40" xfId="4" applyFont="1" applyFill="1" applyBorder="1" applyAlignment="1">
      <alignment horizontal="center" vertical="center"/>
    </xf>
    <xf numFmtId="0" fontId="42" fillId="0" borderId="40" xfId="4" applyFont="1" applyBorder="1" applyAlignment="1">
      <alignment horizontal="left" vertical="center" wrapText="1" indent="1"/>
    </xf>
    <xf numFmtId="0" fontId="6" fillId="0" borderId="39" xfId="2" applyFont="1" applyBorder="1" applyAlignment="1" applyProtection="1">
      <alignment horizontal="left" vertical="center"/>
      <protection locked="0"/>
    </xf>
    <xf numFmtId="0" fontId="8" fillId="0" borderId="40" xfId="2" applyFont="1" applyBorder="1" applyAlignment="1" applyProtection="1">
      <alignment horizontal="center" vertical="center"/>
      <protection locked="0"/>
    </xf>
    <xf numFmtId="0" fontId="1" fillId="0" borderId="39" xfId="0" applyFont="1" applyBorder="1" applyProtection="1">
      <protection locked="0"/>
    </xf>
    <xf numFmtId="0" fontId="20" fillId="0" borderId="40" xfId="0" applyFont="1" applyBorder="1" applyAlignment="1" applyProtection="1">
      <alignment horizontal="center" vertical="center" wrapText="1"/>
      <protection locked="0"/>
    </xf>
    <xf numFmtId="0" fontId="21" fillId="0" borderId="40" xfId="0" applyFont="1" applyBorder="1" applyAlignment="1" applyProtection="1">
      <alignment horizontal="center" vertical="center"/>
      <protection locked="0"/>
    </xf>
    <xf numFmtId="0" fontId="20" fillId="0" borderId="40" xfId="0" applyFont="1" applyBorder="1" applyAlignment="1" applyProtection="1">
      <alignment horizontal="center" vertical="center"/>
      <protection locked="0"/>
    </xf>
    <xf numFmtId="0" fontId="1" fillId="0" borderId="41" xfId="0" applyFont="1" applyBorder="1" applyProtection="1">
      <protection locked="0"/>
    </xf>
    <xf numFmtId="49" fontId="4" fillId="0" borderId="42" xfId="2" applyNumberFormat="1" applyFont="1" applyBorder="1" applyAlignment="1" applyProtection="1">
      <alignment horizontal="center" vertical="center"/>
      <protection locked="0"/>
    </xf>
    <xf numFmtId="0" fontId="4" fillId="0" borderId="42" xfId="2" applyFont="1" applyBorder="1" applyAlignment="1" applyProtection="1">
      <alignment horizontal="center" vertical="center"/>
      <protection locked="0"/>
    </xf>
    <xf numFmtId="0" fontId="4" fillId="0" borderId="42" xfId="2" applyFont="1" applyBorder="1" applyAlignment="1" applyProtection="1">
      <alignment horizontal="justify" vertical="top" wrapText="1"/>
      <protection locked="0"/>
    </xf>
    <xf numFmtId="0" fontId="4" fillId="0" borderId="42" xfId="0" applyFont="1" applyBorder="1" applyAlignment="1" applyProtection="1">
      <alignment horizontal="justify"/>
      <protection locked="0"/>
    </xf>
    <xf numFmtId="0" fontId="4" fillId="0" borderId="42" xfId="2" applyFont="1" applyBorder="1" applyAlignment="1" applyProtection="1">
      <alignment horizontal="left" vertical="center"/>
      <protection locked="0"/>
    </xf>
    <xf numFmtId="0" fontId="22" fillId="0" borderId="42" xfId="2" applyFont="1" applyBorder="1" applyAlignment="1" applyProtection="1">
      <alignment horizontal="center" vertical="center"/>
      <protection locked="0"/>
    </xf>
    <xf numFmtId="0" fontId="22" fillId="0" borderId="43" xfId="2" applyFont="1" applyBorder="1" applyAlignment="1" applyProtection="1">
      <alignment horizontal="center" vertical="center"/>
      <protection locked="0"/>
    </xf>
    <xf numFmtId="0" fontId="58" fillId="9" borderId="0" xfId="0" applyFont="1" applyFill="1"/>
    <xf numFmtId="0" fontId="57" fillId="0" borderId="0" xfId="0" applyFont="1" applyAlignment="1">
      <alignment horizontal="right"/>
    </xf>
    <xf numFmtId="0" fontId="40" fillId="9" borderId="0" xfId="4" applyFont="1" applyFill="1" applyAlignment="1">
      <alignment vertical="center" wrapText="1"/>
    </xf>
    <xf numFmtId="0" fontId="55" fillId="7" borderId="20" xfId="4" applyFont="1" applyFill="1" applyBorder="1" applyAlignment="1">
      <alignment horizontal="left" vertical="center"/>
    </xf>
    <xf numFmtId="0" fontId="55" fillId="7" borderId="1" xfId="4" applyFont="1" applyFill="1" applyBorder="1" applyAlignment="1">
      <alignment vertical="center"/>
    </xf>
    <xf numFmtId="0" fontId="55" fillId="7" borderId="10" xfId="4" applyFont="1" applyFill="1" applyBorder="1" applyAlignment="1">
      <alignment horizontal="center" vertical="center"/>
    </xf>
    <xf numFmtId="0" fontId="57" fillId="9" borderId="7" xfId="4" applyFont="1" applyFill="1" applyBorder="1" applyAlignment="1">
      <alignment vertical="center" wrapText="1"/>
    </xf>
    <xf numFmtId="0" fontId="55" fillId="7" borderId="1" xfId="4" applyFont="1" applyFill="1" applyBorder="1" applyAlignment="1">
      <alignment horizontal="center" vertical="center"/>
    </xf>
    <xf numFmtId="0" fontId="26" fillId="0" borderId="0" xfId="0" applyFont="1" applyAlignment="1" applyProtection="1">
      <alignment horizontal="right" vertical="center"/>
      <protection hidden="1"/>
    </xf>
    <xf numFmtId="0" fontId="12" fillId="0" borderId="0" xfId="0" applyFont="1" applyAlignment="1" applyProtection="1">
      <alignment horizontal="right" vertical="center"/>
      <protection hidden="1"/>
    </xf>
    <xf numFmtId="0" fontId="45" fillId="0" borderId="0" xfId="0" applyFont="1" applyAlignment="1" applyProtection="1">
      <alignment horizontal="right" vertical="center"/>
      <protection hidden="1"/>
    </xf>
    <xf numFmtId="0" fontId="10" fillId="0" borderId="7"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41" fillId="9" borderId="28" xfId="4" applyFont="1" applyFill="1" applyBorder="1" applyAlignment="1">
      <alignment horizontal="center" vertical="center"/>
    </xf>
    <xf numFmtId="0" fontId="55" fillId="7" borderId="28" xfId="4" applyFont="1" applyFill="1" applyBorder="1" applyAlignment="1">
      <alignment horizontal="center" vertical="center"/>
    </xf>
    <xf numFmtId="0" fontId="36" fillId="9" borderId="1" xfId="4" applyFont="1" applyFill="1" applyBorder="1" applyAlignment="1">
      <alignment horizontal="center" vertical="center"/>
    </xf>
    <xf numFmtId="0" fontId="36" fillId="9" borderId="21" xfId="4" applyFont="1" applyFill="1" applyBorder="1" applyAlignment="1">
      <alignment horizontal="center" vertical="center"/>
    </xf>
    <xf numFmtId="0" fontId="55" fillId="7" borderId="20" xfId="4" applyFont="1" applyFill="1" applyBorder="1" applyAlignment="1">
      <alignment horizontal="left" vertical="center" wrapText="1"/>
    </xf>
    <xf numFmtId="0" fontId="55" fillId="7" borderId="1" xfId="4" applyFont="1" applyFill="1" applyBorder="1" applyAlignment="1">
      <alignment horizontal="left" vertical="center" wrapText="1"/>
    </xf>
    <xf numFmtId="0" fontId="36" fillId="9" borderId="22" xfId="4" applyFont="1" applyFill="1" applyBorder="1" applyAlignment="1">
      <alignment horizontal="center" vertical="center"/>
    </xf>
    <xf numFmtId="0" fontId="55" fillId="7" borderId="17" xfId="4" applyFont="1" applyFill="1" applyBorder="1" applyAlignment="1">
      <alignment horizontal="left" vertical="center"/>
    </xf>
    <xf numFmtId="0" fontId="55" fillId="7" borderId="18" xfId="4" applyFont="1" applyFill="1" applyBorder="1" applyAlignment="1">
      <alignment horizontal="left" vertical="center"/>
    </xf>
    <xf numFmtId="0" fontId="36" fillId="9" borderId="18" xfId="4" applyFont="1" applyFill="1" applyBorder="1" applyAlignment="1">
      <alignment horizontal="center" vertical="center"/>
    </xf>
    <xf numFmtId="0" fontId="55" fillId="7" borderId="18" xfId="4" applyFont="1" applyFill="1" applyBorder="1" applyAlignment="1">
      <alignment horizontal="center" vertical="center" wrapText="1"/>
    </xf>
    <xf numFmtId="0" fontId="38" fillId="9" borderId="23" xfId="4" applyFont="1" applyFill="1" applyBorder="1" applyAlignment="1">
      <alignment horizontal="left" vertical="center" wrapText="1" indent="2"/>
    </xf>
    <xf numFmtId="0" fontId="38" fillId="9" borderId="24" xfId="4" applyFont="1" applyFill="1" applyBorder="1" applyAlignment="1">
      <alignment horizontal="left" vertical="center" wrapText="1" indent="2"/>
    </xf>
    <xf numFmtId="0" fontId="38" fillId="9" borderId="24" xfId="4" applyFont="1" applyFill="1" applyBorder="1" applyAlignment="1">
      <alignment horizontal="left" vertical="center" wrapText="1"/>
    </xf>
    <xf numFmtId="0" fontId="38" fillId="9" borderId="25" xfId="4" applyFont="1" applyFill="1" applyBorder="1" applyAlignment="1">
      <alignment horizontal="left" vertical="center" wrapText="1"/>
    </xf>
    <xf numFmtId="49" fontId="7" fillId="8" borderId="3" xfId="2" applyNumberFormat="1" applyFont="1" applyFill="1" applyBorder="1" applyAlignment="1" applyProtection="1">
      <alignment horizontal="left" vertical="center" wrapText="1"/>
      <protection locked="0"/>
    </xf>
    <xf numFmtId="49" fontId="7" fillId="8" borderId="15" xfId="2" applyNumberFormat="1" applyFont="1" applyFill="1" applyBorder="1" applyAlignment="1" applyProtection="1">
      <alignment horizontal="left" vertical="center" wrapText="1"/>
      <protection locked="0"/>
    </xf>
    <xf numFmtId="0" fontId="40" fillId="9" borderId="44" xfId="4" applyFont="1" applyFill="1" applyBorder="1" applyAlignment="1">
      <alignment horizontal="center" vertical="center" wrapText="1"/>
    </xf>
    <xf numFmtId="0" fontId="40" fillId="9" borderId="22" xfId="4" applyFont="1" applyFill="1" applyBorder="1" applyAlignment="1">
      <alignment horizontal="center" vertical="center" wrapText="1"/>
    </xf>
    <xf numFmtId="0" fontId="40" fillId="9" borderId="34" xfId="4" applyFont="1" applyFill="1" applyBorder="1" applyAlignment="1">
      <alignment horizontal="center" vertical="center" wrapText="1"/>
    </xf>
    <xf numFmtId="0" fontId="55" fillId="7" borderId="1" xfId="4" applyFont="1" applyFill="1" applyBorder="1" applyAlignment="1">
      <alignment horizontal="left" vertical="center"/>
    </xf>
    <xf numFmtId="0" fontId="40" fillId="9" borderId="5" xfId="4" applyFont="1" applyFill="1" applyBorder="1" applyAlignment="1">
      <alignment horizontal="center" vertical="center"/>
    </xf>
    <xf numFmtId="0" fontId="40" fillId="9" borderId="16" xfId="4" applyFont="1" applyFill="1" applyBorder="1" applyAlignment="1">
      <alignment horizontal="center" vertical="center"/>
    </xf>
    <xf numFmtId="0" fontId="40" fillId="9" borderId="6" xfId="4" applyFont="1" applyFill="1" applyBorder="1" applyAlignment="1">
      <alignment horizontal="center" vertical="center"/>
    </xf>
    <xf numFmtId="0" fontId="36" fillId="9" borderId="0" xfId="4" applyFont="1" applyFill="1" applyAlignment="1">
      <alignment horizontal="center" vertical="center"/>
    </xf>
    <xf numFmtId="0" fontId="36" fillId="9" borderId="35" xfId="4" applyFont="1" applyFill="1" applyBorder="1" applyAlignment="1">
      <alignment horizontal="center" vertical="center"/>
    </xf>
    <xf numFmtId="49" fontId="5" fillId="0" borderId="0" xfId="2" applyNumberFormat="1" applyFont="1" applyAlignment="1" applyProtection="1">
      <alignment horizontal="center" vertical="center"/>
      <protection locked="0"/>
    </xf>
    <xf numFmtId="0" fontId="57" fillId="0" borderId="0" xfId="0" applyFont="1" applyAlignment="1">
      <alignment horizontal="right"/>
    </xf>
    <xf numFmtId="0" fontId="57" fillId="0" borderId="16" xfId="0" applyFont="1" applyBorder="1" applyAlignment="1">
      <alignment horizontal="center"/>
    </xf>
    <xf numFmtId="0" fontId="43" fillId="0" borderId="13" xfId="0" applyFont="1" applyBorder="1" applyAlignment="1">
      <alignment horizontal="left" vertical="top" wrapText="1"/>
    </xf>
    <xf numFmtId="0" fontId="43" fillId="0" borderId="14" xfId="0" applyFont="1" applyBorder="1" applyAlignment="1">
      <alignment horizontal="left" vertical="top" wrapText="1"/>
    </xf>
    <xf numFmtId="49" fontId="7" fillId="8" borderId="4" xfId="2" applyNumberFormat="1" applyFont="1" applyFill="1" applyBorder="1" applyAlignment="1" applyProtection="1">
      <alignment horizontal="left" vertical="center" wrapText="1"/>
      <protection locked="0"/>
    </xf>
    <xf numFmtId="49" fontId="7" fillId="8" borderId="0" xfId="2" applyNumberFormat="1" applyFont="1" applyFill="1" applyAlignment="1" applyProtection="1">
      <alignment horizontal="left" vertical="center" wrapText="1"/>
      <protection locked="0"/>
    </xf>
    <xf numFmtId="0" fontId="36" fillId="9" borderId="19" xfId="4" applyFont="1" applyFill="1" applyBorder="1" applyAlignment="1">
      <alignment horizontal="center" vertical="center"/>
    </xf>
    <xf numFmtId="166" fontId="57" fillId="9" borderId="0" xfId="0" applyNumberFormat="1" applyFont="1" applyFill="1" applyAlignment="1">
      <alignment horizontal="center"/>
    </xf>
    <xf numFmtId="166" fontId="57" fillId="9" borderId="16" xfId="0" applyNumberFormat="1" applyFont="1" applyFill="1" applyBorder="1" applyAlignment="1">
      <alignment horizontal="center"/>
    </xf>
    <xf numFmtId="0" fontId="55" fillId="7" borderId="10" xfId="4" applyFont="1" applyFill="1" applyBorder="1" applyAlignment="1">
      <alignment horizontal="center" vertical="center"/>
    </xf>
    <xf numFmtId="0" fontId="55" fillId="7" borderId="11" xfId="4" applyFont="1" applyFill="1" applyBorder="1" applyAlignment="1">
      <alignment horizontal="center" vertical="center"/>
    </xf>
    <xf numFmtId="0" fontId="32" fillId="9" borderId="22" xfId="4" applyFont="1" applyFill="1" applyBorder="1" applyAlignment="1">
      <alignment horizontal="center" vertical="center"/>
    </xf>
    <xf numFmtId="0" fontId="32" fillId="9" borderId="34" xfId="4" applyFont="1" applyFill="1" applyBorder="1" applyAlignment="1">
      <alignment horizontal="center" vertical="center"/>
    </xf>
    <xf numFmtId="0" fontId="41" fillId="9" borderId="28" xfId="4" applyFont="1" applyFill="1" applyBorder="1" applyAlignment="1">
      <alignment horizontal="center" vertical="center" wrapText="1"/>
    </xf>
    <xf numFmtId="0" fontId="41" fillId="9" borderId="29" xfId="4" applyFont="1" applyFill="1" applyBorder="1" applyAlignment="1">
      <alignment horizontal="center" vertical="center" wrapText="1"/>
    </xf>
    <xf numFmtId="0" fontId="36" fillId="9" borderId="30" xfId="4" applyFont="1" applyFill="1" applyBorder="1" applyAlignment="1">
      <alignment horizontal="center" vertical="center"/>
    </xf>
    <xf numFmtId="0" fontId="57" fillId="9" borderId="10" xfId="4" applyFont="1" applyFill="1" applyBorder="1" applyAlignment="1">
      <alignment horizontal="center" vertical="center" wrapText="1"/>
    </xf>
    <xf numFmtId="0" fontId="57" fillId="9" borderId="11" xfId="4" applyFont="1" applyFill="1" applyBorder="1" applyAlignment="1">
      <alignment horizontal="center" vertical="center" wrapText="1"/>
    </xf>
    <xf numFmtId="0" fontId="57" fillId="9" borderId="14" xfId="4" applyFont="1" applyFill="1" applyBorder="1" applyAlignment="1">
      <alignment horizontal="center" vertical="center" wrapText="1"/>
    </xf>
    <xf numFmtId="0" fontId="57" fillId="9" borderId="1" xfId="4" applyFont="1" applyFill="1" applyBorder="1" applyAlignment="1">
      <alignment horizontal="center" vertical="center" wrapText="1"/>
    </xf>
    <xf numFmtId="0" fontId="57" fillId="9" borderId="32" xfId="4" applyFont="1" applyFill="1" applyBorder="1" applyAlignment="1">
      <alignment horizontal="center" vertical="center" wrapText="1"/>
    </xf>
    <xf numFmtId="0" fontId="57" fillId="9" borderId="22" xfId="4" applyFont="1" applyFill="1" applyBorder="1" applyAlignment="1">
      <alignment horizontal="center" vertical="center" wrapText="1"/>
    </xf>
    <xf numFmtId="0" fontId="57" fillId="9" borderId="33" xfId="4" applyFont="1" applyFill="1" applyBorder="1" applyAlignment="1">
      <alignment horizontal="center" vertical="center" wrapText="1"/>
    </xf>
    <xf numFmtId="167" fontId="32" fillId="0" borderId="1" xfId="4" applyNumberFormat="1" applyFont="1" applyBorder="1" applyAlignment="1">
      <alignment horizontal="center" vertical="center"/>
    </xf>
    <xf numFmtId="167" fontId="32" fillId="0" borderId="21" xfId="4" applyNumberFormat="1" applyFont="1" applyBorder="1" applyAlignment="1">
      <alignment horizontal="center" vertical="center"/>
    </xf>
    <xf numFmtId="0" fontId="2" fillId="9" borderId="7" xfId="4" applyFill="1" applyBorder="1" applyAlignment="1">
      <alignment horizontal="center" vertical="center"/>
    </xf>
    <xf numFmtId="0" fontId="2" fillId="9" borderId="13" xfId="4" applyFill="1" applyBorder="1" applyAlignment="1">
      <alignment horizontal="center" vertical="center"/>
    </xf>
    <xf numFmtId="0" fontId="2" fillId="9" borderId="14" xfId="4" applyFill="1" applyBorder="1" applyAlignment="1">
      <alignment horizontal="center" vertical="center"/>
    </xf>
    <xf numFmtId="0" fontId="2" fillId="9" borderId="26" xfId="4" applyFill="1" applyBorder="1" applyAlignment="1">
      <alignment horizontal="center" vertical="center"/>
    </xf>
    <xf numFmtId="0" fontId="55" fillId="7" borderId="27" xfId="4" applyFont="1" applyFill="1" applyBorder="1" applyAlignment="1">
      <alignment horizontal="left" vertical="center"/>
    </xf>
    <xf numFmtId="0" fontId="55" fillId="7" borderId="28" xfId="4" applyFont="1" applyFill="1" applyBorder="1" applyAlignment="1">
      <alignment horizontal="left" vertical="center"/>
    </xf>
    <xf numFmtId="0" fontId="57" fillId="0" borderId="0" xfId="0" applyFont="1" applyAlignment="1">
      <alignment horizontal="center"/>
    </xf>
    <xf numFmtId="0" fontId="6" fillId="0" borderId="0" xfId="2" applyFont="1" applyAlignment="1" applyProtection="1">
      <alignment horizontal="left" vertical="top" wrapText="1"/>
      <protection locked="0"/>
    </xf>
    <xf numFmtId="49" fontId="7" fillId="7" borderId="15" xfId="0" applyNumberFormat="1" applyFont="1" applyFill="1" applyBorder="1" applyAlignment="1" applyProtection="1">
      <alignment horizontal="center" vertical="center" wrapText="1"/>
      <protection locked="0"/>
    </xf>
    <xf numFmtId="49" fontId="7" fillId="7" borderId="16" xfId="0" applyNumberFormat="1" applyFont="1" applyFill="1" applyBorder="1" applyAlignment="1" applyProtection="1">
      <alignment horizontal="center" vertical="center" wrapText="1"/>
      <protection locked="0"/>
    </xf>
    <xf numFmtId="0" fontId="7" fillId="7" borderId="15" xfId="0" applyFont="1" applyFill="1" applyBorder="1" applyAlignment="1" applyProtection="1">
      <alignment horizontal="center" vertical="center" wrapText="1"/>
      <protection locked="0"/>
    </xf>
    <xf numFmtId="0" fontId="7" fillId="7" borderId="16" xfId="0" applyFont="1" applyFill="1" applyBorder="1" applyAlignment="1" applyProtection="1">
      <alignment horizontal="center" vertical="center" wrapText="1"/>
      <protection locked="0"/>
    </xf>
    <xf numFmtId="0" fontId="10" fillId="0" borderId="1" xfId="2" applyFont="1" applyBorder="1" applyAlignment="1" applyProtection="1">
      <alignment horizontal="left" vertical="top" wrapText="1"/>
      <protection locked="0"/>
    </xf>
    <xf numFmtId="0" fontId="10" fillId="0" borderId="7" xfId="2" applyFont="1" applyBorder="1" applyAlignment="1" applyProtection="1">
      <alignment horizontal="center" vertical="top" wrapText="1"/>
      <protection locked="0"/>
    </xf>
    <xf numFmtId="0" fontId="10" fillId="0" borderId="13" xfId="2" applyFont="1" applyBorder="1" applyAlignment="1" applyProtection="1">
      <alignment horizontal="center" vertical="top" wrapText="1"/>
      <protection locked="0"/>
    </xf>
    <xf numFmtId="0" fontId="3" fillId="0" borderId="1" xfId="2" applyFont="1" applyBorder="1" applyAlignment="1" applyProtection="1">
      <alignment horizontal="left" vertical="top" wrapText="1"/>
      <protection locked="0"/>
    </xf>
    <xf numFmtId="0" fontId="10" fillId="0" borderId="7" xfId="2" applyFont="1" applyBorder="1" applyAlignment="1" applyProtection="1">
      <alignment horizontal="left" vertical="top" wrapText="1"/>
      <protection locked="0"/>
    </xf>
    <xf numFmtId="0" fontId="10" fillId="0" borderId="13" xfId="2" applyFont="1" applyBorder="1" applyAlignment="1" applyProtection="1">
      <alignment horizontal="left" vertical="top" wrapText="1"/>
      <protection locked="0"/>
    </xf>
    <xf numFmtId="0" fontId="10" fillId="0" borderId="14" xfId="2" applyFont="1" applyBorder="1" applyAlignment="1" applyProtection="1">
      <alignment horizontal="left" vertical="top" wrapText="1"/>
      <protection locked="0"/>
    </xf>
    <xf numFmtId="0" fontId="0" fillId="0" borderId="13" xfId="0" applyBorder="1" applyAlignment="1">
      <alignment horizontal="left" vertical="top" wrapText="1"/>
    </xf>
    <xf numFmtId="0" fontId="0" fillId="0" borderId="14" xfId="0" applyBorder="1" applyAlignment="1">
      <alignment horizontal="left" vertical="top" wrapText="1"/>
    </xf>
    <xf numFmtId="0" fontId="58" fillId="0" borderId="45" xfId="4" applyFont="1" applyBorder="1" applyAlignment="1">
      <alignment horizontal="left" vertical="center" wrapText="1"/>
    </xf>
    <xf numFmtId="0" fontId="58" fillId="0" borderId="13" xfId="4" applyFont="1" applyBorder="1" applyAlignment="1">
      <alignment horizontal="left" vertical="center" wrapText="1"/>
    </xf>
    <xf numFmtId="0" fontId="58" fillId="0" borderId="14" xfId="4" applyFont="1" applyBorder="1" applyAlignment="1">
      <alignment horizontal="left" vertical="center" wrapText="1"/>
    </xf>
    <xf numFmtId="0" fontId="4" fillId="0" borderId="1" xfId="0" applyFont="1" applyBorder="1" applyAlignment="1" applyProtection="1">
      <alignment horizontal="left" vertical="top"/>
      <protection locked="0"/>
    </xf>
    <xf numFmtId="0" fontId="7" fillId="7" borderId="0" xfId="0" applyFont="1" applyFill="1" applyAlignment="1" applyProtection="1">
      <alignment horizontal="center" vertical="center"/>
      <protection locked="0"/>
    </xf>
    <xf numFmtId="0" fontId="7" fillId="7" borderId="16" xfId="0" applyFont="1" applyFill="1" applyBorder="1" applyAlignment="1" applyProtection="1">
      <alignment horizontal="center" vertical="center"/>
      <protection locked="0"/>
    </xf>
  </cellXfs>
  <cellStyles count="5">
    <cellStyle name="Normal" xfId="0" builtinId="0"/>
    <cellStyle name="Normal 2" xfId="2" xr:uid="{00000000-0005-0000-0000-000001000000}"/>
    <cellStyle name="Normal 3" xfId="4" xr:uid="{86F1779A-2ECE-4A59-8C7D-AD1765671822}"/>
    <cellStyle name="Percent" xfId="1" builtinId="5"/>
    <cellStyle name="Percent 2" xfId="3" xr:uid="{00000000-0005-0000-0000-000004000000}"/>
  </cellStyles>
  <dxfs count="32">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FFC000"/>
        </patternFill>
      </fill>
    </dxf>
    <dxf>
      <font>
        <color rgb="FF92D050"/>
      </font>
    </dxf>
    <dxf>
      <font>
        <b/>
        <i val="0"/>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9"/>
        </patternFill>
      </fill>
    </dxf>
    <dxf>
      <font>
        <color rgb="FFFF0000"/>
      </font>
    </dxf>
    <dxf>
      <font>
        <color theme="9" tint="-0.24994659260841701"/>
      </font>
      <fill>
        <patternFill>
          <bgColor theme="0"/>
        </patternFill>
      </fill>
    </dxf>
    <dxf>
      <font>
        <color rgb="FF00B050"/>
      </font>
    </dxf>
    <dxf>
      <font>
        <b/>
        <i val="0"/>
        <color theme="0"/>
      </font>
      <fill>
        <patternFill>
          <bgColor rgb="FFFF0000"/>
        </patternFill>
      </fill>
    </dxf>
    <dxf>
      <font>
        <color theme="0"/>
      </font>
      <fill>
        <patternFill>
          <bgColor rgb="FFFF0000"/>
        </patternFill>
      </fill>
    </dxf>
    <dxf>
      <font>
        <color rgb="FFFF0000"/>
      </font>
    </dxf>
    <dxf>
      <font>
        <color theme="9" tint="-0.24994659260841701"/>
      </font>
    </dxf>
    <dxf>
      <font>
        <color rgb="FF00B050"/>
      </font>
    </dxf>
    <dxf>
      <font>
        <color theme="0"/>
      </font>
      <fill>
        <patternFill>
          <bgColor theme="1"/>
        </patternFill>
      </fill>
    </dxf>
    <dxf>
      <font>
        <b/>
        <i val="0"/>
      </font>
      <fill>
        <patternFill>
          <bgColor rgb="FF92D050"/>
        </patternFill>
      </fill>
    </dxf>
    <dxf>
      <font>
        <b/>
        <i val="0"/>
      </font>
      <fill>
        <patternFill>
          <bgColor rgb="FFFFC000"/>
        </patternFill>
      </fill>
    </dxf>
    <dxf>
      <font>
        <b/>
        <i val="0"/>
      </font>
      <fill>
        <patternFill>
          <bgColor rgb="FFFF0000"/>
        </patternFill>
      </fill>
    </dxf>
    <dxf>
      <font>
        <color rgb="FFA1A1A1"/>
      </font>
    </dxf>
    <dxf>
      <font>
        <b/>
        <i val="0"/>
        <color rgb="FFFF0000"/>
      </font>
    </dxf>
    <dxf>
      <font>
        <color rgb="FF92D050"/>
      </font>
    </dxf>
    <dxf>
      <font>
        <color rgb="FFFFC000"/>
      </font>
    </dxf>
    <dxf>
      <font>
        <b/>
        <i val="0"/>
        <color rgb="FFFF0000"/>
      </font>
    </dxf>
    <dxf>
      <font>
        <b/>
        <i val="0"/>
        <color rgb="FFFF0000"/>
      </font>
    </dxf>
    <dxf>
      <font>
        <condense val="0"/>
        <extend val="0"/>
        <color indexed="10"/>
      </font>
    </dxf>
    <dxf>
      <font>
        <condense val="0"/>
        <extend val="0"/>
        <color indexed="34"/>
      </font>
    </dxf>
    <dxf>
      <font>
        <condense val="0"/>
        <extend val="0"/>
        <color indexed="17"/>
      </font>
    </dxf>
  </dxfs>
  <tableStyles count="0" defaultTableStyle="TableStyleMedium2" defaultPivotStyle="PivotStyleLight16"/>
  <colors>
    <mruColors>
      <color rgb="FF2B6B9E"/>
      <color rgb="FFFE6300"/>
      <color rgb="FF0000CC"/>
      <color rgb="FF4E3524"/>
      <color rgb="FFE35205"/>
      <color rgb="FFE57200"/>
      <color rgb="FFF0B323"/>
      <color rgb="FF999999"/>
      <color rgb="FFC5B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182865</xdr:colOff>
      <xdr:row>3</xdr:row>
      <xdr:rowOff>6350</xdr:rowOff>
    </xdr:from>
    <xdr:to>
      <xdr:col>17</xdr:col>
      <xdr:colOff>596900</xdr:colOff>
      <xdr:row>8</xdr:row>
      <xdr:rowOff>158750</xdr:rowOff>
    </xdr:to>
    <xdr:sp macro="" textlink="">
      <xdr:nvSpPr>
        <xdr:cNvPr id="12" name="AutoShape 11">
          <a:extLst>
            <a:ext uri="{FF2B5EF4-FFF2-40B4-BE49-F238E27FC236}">
              <a16:creationId xmlns:a16="http://schemas.microsoft.com/office/drawing/2014/main" id="{00000000-0008-0000-0100-00000C000000}"/>
            </a:ext>
          </a:extLst>
        </xdr:cNvPr>
        <xdr:cNvSpPr>
          <a:spLocks noChangeArrowheads="1"/>
        </xdr:cNvSpPr>
      </xdr:nvSpPr>
      <xdr:spPr bwMode="auto">
        <a:xfrm>
          <a:off x="1243315" y="482600"/>
          <a:ext cx="9558035" cy="946150"/>
        </a:xfrm>
        <a:prstGeom prst="roundRect">
          <a:avLst>
            <a:gd name="adj" fmla="val 16667"/>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pPr marL="0" marR="0" algn="l">
            <a:spcBef>
              <a:spcPts val="0"/>
            </a:spcBef>
            <a:spcAft>
              <a:spcPts val="0"/>
            </a:spcAft>
          </a:pPr>
          <a:r>
            <a:rPr lang="fr-FR" sz="1000" b="1">
              <a:effectLst/>
              <a:latin typeface="Verdana" panose="020B0604030504040204" pitchFamily="34" charset="0"/>
              <a:ea typeface="Calibri" panose="020F0502020204030204" pitchFamily="34" charset="0"/>
              <a:cs typeface="Arial" panose="020B0604020202020204" pitchFamily="34" charset="0"/>
            </a:rPr>
            <a:t> </a:t>
          </a:r>
          <a:endParaRPr lang="en-US" sz="10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twoCellAnchor>
    <xdr:from>
      <xdr:col>2</xdr:col>
      <xdr:colOff>0</xdr:colOff>
      <xdr:row>2</xdr:row>
      <xdr:rowOff>0</xdr:rowOff>
    </xdr:from>
    <xdr:to>
      <xdr:col>4</xdr:col>
      <xdr:colOff>469606</xdr:colOff>
      <xdr:row>8</xdr:row>
      <xdr:rowOff>82550</xdr:rowOff>
    </xdr:to>
    <xdr:sp macro="" textlink="">
      <xdr:nvSpPr>
        <xdr:cNvPr id="14" name="Rectangle 13">
          <a:extLst>
            <a:ext uri="{FF2B5EF4-FFF2-40B4-BE49-F238E27FC236}">
              <a16:creationId xmlns:a16="http://schemas.microsoft.com/office/drawing/2014/main" id="{00000000-0008-0000-0100-00000E000000}"/>
            </a:ext>
          </a:extLst>
        </xdr:cNvPr>
        <xdr:cNvSpPr>
          <a:spLocks noChangeArrowheads="1"/>
        </xdr:cNvSpPr>
      </xdr:nvSpPr>
      <xdr:spPr bwMode="auto">
        <a:xfrm>
          <a:off x="450850" y="317500"/>
          <a:ext cx="1688806" cy="1035050"/>
        </a:xfrm>
        <a:prstGeom prst="rect">
          <a:avLst/>
        </a:prstGeom>
        <a:solidFill>
          <a:srgbClr val="2B6B9E"/>
        </a:solidFill>
        <a:ln>
          <a:noFill/>
        </a:ln>
      </xdr:spPr>
      <xdr:txBody>
        <a:bodyPr rot="0" vert="horz" wrap="square" lIns="91440" tIns="45720" rIns="91440" bIns="45720" anchor="t" anchorCtr="0" upright="1">
          <a:noAutofit/>
        </a:bodyPr>
        <a:lstStyle/>
        <a:p>
          <a:endParaRPr lang="en-US"/>
        </a:p>
      </xdr:txBody>
    </xdr:sp>
    <xdr:clientData/>
  </xdr:twoCellAnchor>
  <xdr:twoCellAnchor>
    <xdr:from>
      <xdr:col>2</xdr:col>
      <xdr:colOff>182865</xdr:colOff>
      <xdr:row>3</xdr:row>
      <xdr:rowOff>6350</xdr:rowOff>
    </xdr:from>
    <xdr:to>
      <xdr:col>16</xdr:col>
      <xdr:colOff>596900</xdr:colOff>
      <xdr:row>8</xdr:row>
      <xdr:rowOff>158750</xdr:rowOff>
    </xdr:to>
    <xdr:sp macro="" textlink="">
      <xdr:nvSpPr>
        <xdr:cNvPr id="15" name="AutoShape 11">
          <a:extLst>
            <a:ext uri="{FF2B5EF4-FFF2-40B4-BE49-F238E27FC236}">
              <a16:creationId xmlns:a16="http://schemas.microsoft.com/office/drawing/2014/main" id="{00000000-0008-0000-0100-00000F000000}"/>
            </a:ext>
          </a:extLst>
        </xdr:cNvPr>
        <xdr:cNvSpPr>
          <a:spLocks noChangeArrowheads="1"/>
        </xdr:cNvSpPr>
      </xdr:nvSpPr>
      <xdr:spPr bwMode="auto">
        <a:xfrm>
          <a:off x="1406683" y="525895"/>
          <a:ext cx="14557217" cy="960582"/>
        </a:xfrm>
        <a:prstGeom prst="roundRect">
          <a:avLst>
            <a:gd name="adj" fmla="val 16667"/>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pPr marL="0" marR="0" algn="l">
            <a:spcBef>
              <a:spcPts val="0"/>
            </a:spcBef>
            <a:spcAft>
              <a:spcPts val="0"/>
            </a:spcAft>
          </a:pPr>
          <a:r>
            <a:rPr lang="fr-FR" sz="1000" b="1">
              <a:effectLst/>
              <a:latin typeface="Verdana" panose="020B0604030504040204" pitchFamily="34" charset="0"/>
              <a:ea typeface="Calibri" panose="020F0502020204030204" pitchFamily="34" charset="0"/>
              <a:cs typeface="Arial" panose="020B0604020202020204" pitchFamily="34" charset="0"/>
            </a:rPr>
            <a:t> </a:t>
          </a:r>
          <a:endParaRPr lang="en-US" sz="10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twoCellAnchor>
    <xdr:from>
      <xdr:col>2</xdr:col>
      <xdr:colOff>103359</xdr:colOff>
      <xdr:row>6</xdr:row>
      <xdr:rowOff>58208</xdr:rowOff>
    </xdr:from>
    <xdr:to>
      <xdr:col>19</xdr:col>
      <xdr:colOff>63500</xdr:colOff>
      <xdr:row>7</xdr:row>
      <xdr:rowOff>126999</xdr:rowOff>
    </xdr:to>
    <xdr:sp macro="" textlink="">
      <xdr:nvSpPr>
        <xdr:cNvPr id="17" name="Rectangle 16">
          <a:extLst>
            <a:ext uri="{FF2B5EF4-FFF2-40B4-BE49-F238E27FC236}">
              <a16:creationId xmlns:a16="http://schemas.microsoft.com/office/drawing/2014/main" id="{00000000-0008-0000-0100-000011000000}"/>
            </a:ext>
          </a:extLst>
        </xdr:cNvPr>
        <xdr:cNvSpPr>
          <a:spLocks noChangeArrowheads="1"/>
        </xdr:cNvSpPr>
      </xdr:nvSpPr>
      <xdr:spPr bwMode="auto">
        <a:xfrm>
          <a:off x="865359" y="1042458"/>
          <a:ext cx="15041391" cy="227541"/>
        </a:xfrm>
        <a:prstGeom prst="rect">
          <a:avLst/>
        </a:prstGeom>
        <a:solidFill>
          <a:srgbClr val="FE6300"/>
        </a:solidFill>
        <a:ln w="9525">
          <a:noFill/>
          <a:miter lim="800000"/>
          <a:headEnd/>
          <a:tailEnd/>
        </a:ln>
      </xdr:spPr>
      <xdr:txBody>
        <a:bodyPr rot="0" vert="horz" wrap="square" lIns="91440" tIns="45720" rIns="91440" bIns="45720" anchor="t" anchorCtr="0" upright="1">
          <a:noAutofit/>
        </a:bodyPr>
        <a:lstStyle/>
        <a:p>
          <a:pPr marL="0" marR="0">
            <a:spcBef>
              <a:spcPts val="0"/>
            </a:spcBef>
            <a:spcAft>
              <a:spcPts val="0"/>
            </a:spcAft>
            <a:tabLst>
              <a:tab pos="3657600" algn="l"/>
            </a:tabLst>
          </a:pPr>
          <a:r>
            <a:rPr lang="fr-FR" sz="1000" b="1">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000" b="1">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3657600" algn="l"/>
            </a:tabLst>
          </a:pPr>
          <a:r>
            <a:rPr lang="fr-FR" sz="1000" b="1">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000" b="1">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3</xdr:col>
      <xdr:colOff>123536</xdr:colOff>
      <xdr:row>1</xdr:row>
      <xdr:rowOff>126997</xdr:rowOff>
    </xdr:from>
    <xdr:to>
      <xdr:col>19</xdr:col>
      <xdr:colOff>0</xdr:colOff>
      <xdr:row>6</xdr:row>
      <xdr:rowOff>16161</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2190172" y="323270"/>
          <a:ext cx="13315373" cy="69734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marL="0" marR="0" algn="ctr">
            <a:spcBef>
              <a:spcPts val="0"/>
            </a:spcBef>
            <a:spcAft>
              <a:spcPts val="0"/>
            </a:spcAft>
          </a:pPr>
          <a:r>
            <a:rPr lang="fr-FR" sz="1000">
              <a:solidFill>
                <a:srgbClr val="1F497D"/>
              </a:solidFill>
              <a:effectLst/>
              <a:latin typeface="Arial" panose="020B0604020202020204" pitchFamily="34" charset="0"/>
              <a:ea typeface="Calibri" panose="020F0502020204030204" pitchFamily="34" charset="0"/>
              <a:cs typeface="Arial" panose="020B0604020202020204" pitchFamily="34" charset="0"/>
            </a:rPr>
            <a:t>CHECKLIST</a:t>
          </a:r>
        </a:p>
        <a:p>
          <a:pPr marL="0" marR="0" algn="ctr">
            <a:spcBef>
              <a:spcPts val="0"/>
            </a:spcBef>
            <a:spcAft>
              <a:spcPts val="0"/>
            </a:spcAft>
          </a:pPr>
          <a:r>
            <a:rPr lang="fr-FR" sz="1200" b="1">
              <a:solidFill>
                <a:srgbClr val="1F497D"/>
              </a:solidFill>
              <a:effectLst/>
              <a:latin typeface="Arial" panose="020B0604020202020204" pitchFamily="34" charset="0"/>
              <a:ea typeface="Calibri" panose="020F0502020204030204" pitchFamily="34" charset="0"/>
              <a:cs typeface="Arial" panose="020B0604020202020204" pitchFamily="34" charset="0"/>
            </a:rPr>
            <a:t> </a:t>
          </a:r>
          <a:endParaRPr lang="en-US" sz="1000">
            <a:effectLst/>
            <a:latin typeface="Arial" panose="020B0604020202020204" pitchFamily="34" charset="0"/>
            <a:ea typeface="Calibri" panose="020F0502020204030204" pitchFamily="34" charset="0"/>
            <a:cs typeface="Arial" panose="020B0604020202020204" pitchFamily="34" charset="0"/>
          </a:endParaRPr>
        </a:p>
        <a:p>
          <a:pPr marL="0" marR="0" algn="ctr">
            <a:spcBef>
              <a:spcPts val="0"/>
            </a:spcBef>
            <a:spcAft>
              <a:spcPts val="0"/>
            </a:spcAft>
          </a:pPr>
          <a:r>
            <a:rPr lang="fr-FR" sz="1200" b="1">
              <a:solidFill>
                <a:srgbClr val="1F497D"/>
              </a:solidFill>
              <a:effectLst/>
              <a:latin typeface="Arial" panose="020B0604020202020204" pitchFamily="34" charset="0"/>
              <a:ea typeface="Calibri" panose="020F0502020204030204" pitchFamily="34" charset="0"/>
              <a:cs typeface="Arial" panose="020B0604020202020204" pitchFamily="34" charset="0"/>
            </a:rPr>
            <a:t>RECRUITMENT AGENCY INSPECTION</a:t>
          </a:r>
          <a:r>
            <a:rPr lang="fr-FR" sz="1200" b="1" baseline="0">
              <a:solidFill>
                <a:srgbClr val="1F497D"/>
              </a:solidFill>
              <a:effectLst/>
              <a:latin typeface="Arial" panose="020B0604020202020204" pitchFamily="34" charset="0"/>
              <a:ea typeface="Calibri" panose="020F0502020204030204" pitchFamily="34" charset="0"/>
              <a:cs typeface="Arial" panose="020B0604020202020204" pitchFamily="34" charset="0"/>
            </a:rPr>
            <a:t> SHEET</a:t>
          </a:r>
          <a:endParaRPr lang="fr-FR" sz="1200" b="1">
            <a:solidFill>
              <a:srgbClr val="1F497D"/>
            </a:solidFill>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twoCellAnchor>
    <xdr:from>
      <xdr:col>13</xdr:col>
      <xdr:colOff>197142</xdr:colOff>
      <xdr:row>15</xdr:row>
      <xdr:rowOff>98428</xdr:rowOff>
    </xdr:from>
    <xdr:to>
      <xdr:col>13</xdr:col>
      <xdr:colOff>277318</xdr:colOff>
      <xdr:row>15</xdr:row>
      <xdr:rowOff>189536</xdr:rowOff>
    </xdr:to>
    <xdr:sp macro="" textlink="">
      <xdr:nvSpPr>
        <xdr:cNvPr id="19" name="Arrow: Chevron 18">
          <a:extLst>
            <a:ext uri="{FF2B5EF4-FFF2-40B4-BE49-F238E27FC236}">
              <a16:creationId xmlns:a16="http://schemas.microsoft.com/office/drawing/2014/main" id="{00000000-0008-0000-0100-000013000000}"/>
            </a:ext>
          </a:extLst>
        </xdr:cNvPr>
        <xdr:cNvSpPr/>
      </xdr:nvSpPr>
      <xdr:spPr>
        <a:xfrm>
          <a:off x="7963192" y="2917828"/>
          <a:ext cx="80176" cy="91108"/>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12700</xdr:colOff>
          <xdr:row>15</xdr:row>
          <xdr:rowOff>0</xdr:rowOff>
        </xdr:from>
        <xdr:to>
          <xdr:col>8</xdr:col>
          <xdr:colOff>622300</xdr:colOff>
          <xdr:row>16</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14</xdr:row>
          <xdr:rowOff>165100</xdr:rowOff>
        </xdr:from>
        <xdr:to>
          <xdr:col>10</xdr:col>
          <xdr:colOff>69850</xdr:colOff>
          <xdr:row>16</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508000</xdr:colOff>
          <xdr:row>15</xdr:row>
          <xdr:rowOff>0</xdr:rowOff>
        </xdr:from>
        <xdr:to>
          <xdr:col>15</xdr:col>
          <xdr:colOff>31750</xdr:colOff>
          <xdr:row>16</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15</xdr:row>
          <xdr:rowOff>12700</xdr:rowOff>
        </xdr:from>
        <xdr:to>
          <xdr:col>17</xdr:col>
          <xdr:colOff>88900</xdr:colOff>
          <xdr:row>16</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311442</xdr:colOff>
      <xdr:row>15</xdr:row>
      <xdr:rowOff>98428</xdr:rowOff>
    </xdr:from>
    <xdr:to>
      <xdr:col>13</xdr:col>
      <xdr:colOff>391618</xdr:colOff>
      <xdr:row>15</xdr:row>
      <xdr:rowOff>189536</xdr:rowOff>
    </xdr:to>
    <xdr:sp macro="" textlink="">
      <xdr:nvSpPr>
        <xdr:cNvPr id="20" name="Arrow: Chevron 19">
          <a:extLst>
            <a:ext uri="{FF2B5EF4-FFF2-40B4-BE49-F238E27FC236}">
              <a16:creationId xmlns:a16="http://schemas.microsoft.com/office/drawing/2014/main" id="{00000000-0008-0000-0100-000014000000}"/>
            </a:ext>
          </a:extLst>
        </xdr:cNvPr>
        <xdr:cNvSpPr/>
      </xdr:nvSpPr>
      <xdr:spPr>
        <a:xfrm>
          <a:off x="8077492" y="2917828"/>
          <a:ext cx="80176" cy="91108"/>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13</xdr:col>
      <xdr:colOff>76200</xdr:colOff>
      <xdr:row>15</xdr:row>
      <xdr:rowOff>101600</xdr:rowOff>
    </xdr:from>
    <xdr:to>
      <xdr:col>13</xdr:col>
      <xdr:colOff>156376</xdr:colOff>
      <xdr:row>15</xdr:row>
      <xdr:rowOff>192708</xdr:rowOff>
    </xdr:to>
    <xdr:sp macro="" textlink="">
      <xdr:nvSpPr>
        <xdr:cNvPr id="21" name="Arrow: Chevron 20">
          <a:extLst>
            <a:ext uri="{FF2B5EF4-FFF2-40B4-BE49-F238E27FC236}">
              <a16:creationId xmlns:a16="http://schemas.microsoft.com/office/drawing/2014/main" id="{00000000-0008-0000-0100-000015000000}"/>
            </a:ext>
          </a:extLst>
        </xdr:cNvPr>
        <xdr:cNvSpPr/>
      </xdr:nvSpPr>
      <xdr:spPr>
        <a:xfrm>
          <a:off x="7842250" y="2921000"/>
          <a:ext cx="80176" cy="91108"/>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2</xdr:col>
      <xdr:colOff>231487</xdr:colOff>
      <xdr:row>3</xdr:row>
      <xdr:rowOff>79664</xdr:rowOff>
    </xdr:from>
    <xdr:to>
      <xdr:col>3</xdr:col>
      <xdr:colOff>112682</xdr:colOff>
      <xdr:row>5</xdr:row>
      <xdr:rowOff>144952</xdr:rowOff>
    </xdr:to>
    <xdr:pic>
      <xdr:nvPicPr>
        <xdr:cNvPr id="22" name="Picture 21" descr="Logo&#10;&#10;Description automatically generated">
          <a:extLst>
            <a:ext uri="{FF2B5EF4-FFF2-40B4-BE49-F238E27FC236}">
              <a16:creationId xmlns:a16="http://schemas.microsoft.com/office/drawing/2014/main" id="{00000000-0008-0000-0100-000016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8000" b="66250" l="5750" r="92750">
                      <a14:foregroundMark x1="5750" y1="40500" x2="7500" y2="65500"/>
                      <a14:foregroundMark x1="50291" y1="56000" x2="50500" y2="56250"/>
                      <a14:foregroundMark x1="50082" y1="55750" x2="50291" y2="56000"/>
                      <a14:foregroundMark x1="49872" y1="55500" x2="50082" y2="55750"/>
                      <a14:foregroundMark x1="49663" y1="55250" x2="49872" y2="55500"/>
                      <a14:foregroundMark x1="49454" y1="55000" x2="49663" y2="55250"/>
                      <a14:foregroundMark x1="49217" y1="54717" x2="49454" y2="55000"/>
                      <a14:foregroundMark x1="46007" y1="50882" x2="46560" y2="51542"/>
                      <a14:foregroundMark x1="41500" y1="45500" x2="42418" y2="46596"/>
                      <a14:foregroundMark x1="41403" y1="48972" x2="40500" y2="48250"/>
                      <a14:foregroundMark x1="43625" y1="50750" x2="43169" y2="50385"/>
                      <a14:foregroundMark x1="44431" y1="51395" x2="43625" y2="50750"/>
                      <a14:foregroundMark x1="49250" y1="55250" x2="48938" y2="55000"/>
                      <a14:foregroundMark x1="49563" y1="55500" x2="49250" y2="55250"/>
                      <a14:foregroundMark x1="49876" y1="55750" x2="49563" y2="55500"/>
                      <a14:foregroundMark x1="50188" y1="56000" x2="49876" y2="55750"/>
                      <a14:foregroundMark x1="50500" y1="56250" x2="50188" y2="56000"/>
                      <a14:foregroundMark x1="40558" y1="47500" x2="40750" y2="45000"/>
                      <a14:foregroundMark x1="40500" y1="48250" x2="40558" y2="47500"/>
                      <a14:foregroundMark x1="50250" y1="55750" x2="51250" y2="56000"/>
                      <a14:foregroundMark x1="49250" y1="55500" x2="50250" y2="55750"/>
                      <a14:foregroundMark x1="48726" y1="55369" x2="49250" y2="55500"/>
                      <a14:foregroundMark x1="41250" y1="53500" x2="42838" y2="53897"/>
                      <a14:foregroundMark x1="74250" y1="45250" x2="73750" y2="61250"/>
                      <a14:foregroundMark x1="83121" y1="52942" x2="82000" y2="53750"/>
                      <a14:foregroundMark x1="67500" y1="56500" x2="57250" y2="56500"/>
                      <a14:foregroundMark x1="48788" y1="55286" x2="49500" y2="55500"/>
                      <a14:foregroundMark x1="42000" y1="53250" x2="43049" y2="53565"/>
                      <a14:backgroundMark x1="43500" y1="48000" x2="44000" y2="49000"/>
                      <a14:backgroundMark x1="43250" y1="47750" x2="44750" y2="49000"/>
                      <a14:backgroundMark x1="43250" y1="47500" x2="43250" y2="47500"/>
                      <a14:backgroundMark x1="44435" y1="50136" x2="43750" y2="50250"/>
                      <a14:backgroundMark x1="43500" y1="50500" x2="43500" y2="50500"/>
                      <a14:backgroundMark x1="43250" y1="50250" x2="43250" y2="50250"/>
                      <a14:backgroundMark x1="43250" y1="50750" x2="43250" y2="50750"/>
                      <a14:backgroundMark x1="91469" y1="49822" x2="89330" y2="50273"/>
                      <a14:backgroundMark x1="91262" y1="49459" x2="85250" y2="54750"/>
                      <a14:backgroundMark x1="84250" y1="53750" x2="84250" y2="53750"/>
                      <a14:backgroundMark x1="89250" y1="47250" x2="93250" y2="48500"/>
                      <a14:backgroundMark x1="45000" y1="50500" x2="46250" y2="50500"/>
                      <a14:backgroundMark x1="44250" y1="50750" x2="44250" y2="50750"/>
                      <a14:backgroundMark x1="43250" y1="54750" x2="48250" y2="56000"/>
                      <a14:backgroundMark x1="48000" y1="55250" x2="48250" y2="55250"/>
                      <a14:backgroundMark x1="48500" y1="56000" x2="48500" y2="56000"/>
                      <a14:backgroundMark x1="48750" y1="55750" x2="48750" y2="55750"/>
                      <a14:backgroundMark x1="43250" y1="54500" x2="43250" y2="54500"/>
                      <a14:backgroundMark x1="43250" y1="54250" x2="43250" y2="54250"/>
                    </a14:backgroundRemoval>
                  </a14:imgEffect>
                </a14:imgLayer>
              </a14:imgProps>
            </a:ext>
            <a:ext uri="{28A0092B-C50C-407E-A947-70E740481C1C}">
              <a14:useLocalDpi xmlns:a14="http://schemas.microsoft.com/office/drawing/2010/main" val="0"/>
            </a:ext>
          </a:extLst>
        </a:blip>
        <a:srcRect l="-1692" t="34556" r="1692" b="30011"/>
        <a:stretch/>
      </xdr:blipFill>
      <xdr:spPr>
        <a:xfrm>
          <a:off x="1450687" y="594014"/>
          <a:ext cx="1176595" cy="3859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bai\Documents%20and%20Settings\rmarque2\My%20Documents\Mail\OL%20Temp%20Attachments\Tracking_Regist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 val="Tracking Register"/>
      <sheetName val="Tracking_Register"/>
      <sheetName val="lookup"/>
    </sheetNames>
    <sheetDataSet>
      <sheetData sheetId="0"/>
      <sheetData sheetId="1" refreshError="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5A7A-62F8-4E61-8876-E4E5E85681F9}">
  <dimension ref="A1:K52"/>
  <sheetViews>
    <sheetView showGridLines="0" zoomScaleNormal="100" workbookViewId="0">
      <selection activeCell="D7" sqref="D7"/>
    </sheetView>
  </sheetViews>
  <sheetFormatPr defaultRowHeight="14.45"/>
  <cols>
    <col min="1" max="1" width="10.7109375" customWidth="1"/>
    <col min="2" max="2" width="50.7109375" customWidth="1"/>
    <col min="3" max="3" width="10.28515625" customWidth="1"/>
    <col min="4" max="4" width="10.5703125" bestFit="1" customWidth="1"/>
    <col min="5" max="6" width="10" customWidth="1"/>
    <col min="7" max="7" width="12.140625" customWidth="1"/>
    <col min="8" max="8" width="9.140625" customWidth="1"/>
    <col min="9" max="11" width="14.140625" customWidth="1"/>
  </cols>
  <sheetData>
    <row r="1" spans="1:11" ht="20.100000000000001">
      <c r="A1" s="114" t="s">
        <v>0</v>
      </c>
      <c r="B1" s="17"/>
      <c r="C1" s="48"/>
      <c r="D1" s="48"/>
      <c r="E1" s="37"/>
      <c r="F1" s="37"/>
      <c r="G1" s="3"/>
      <c r="H1" s="4"/>
      <c r="J1" s="5"/>
      <c r="K1" s="6"/>
    </row>
    <row r="2" spans="1:11" s="21" customFormat="1" ht="20.25" customHeight="1">
      <c r="A2" s="115" t="s">
        <v>1</v>
      </c>
      <c r="B2" s="18"/>
      <c r="C2" s="159"/>
      <c r="D2" s="159"/>
      <c r="E2" s="38"/>
      <c r="F2" s="38"/>
      <c r="G2" s="19"/>
      <c r="H2" s="20"/>
      <c r="J2" s="22"/>
      <c r="K2" s="23"/>
    </row>
    <row r="3" spans="1:11" s="21" customFormat="1" ht="15.6">
      <c r="A3" s="116" t="s">
        <v>2</v>
      </c>
      <c r="B3" s="24"/>
      <c r="C3" s="159"/>
      <c r="D3" s="159"/>
      <c r="E3" s="38"/>
      <c r="F3" s="38"/>
      <c r="G3" s="19"/>
      <c r="H3" s="20"/>
      <c r="J3" s="22"/>
      <c r="K3" s="23"/>
    </row>
    <row r="4" spans="1:11" ht="7.5" customHeight="1">
      <c r="A4" s="117"/>
      <c r="B4" s="7"/>
      <c r="C4" s="160"/>
      <c r="D4" s="160"/>
      <c r="E4" s="37"/>
      <c r="F4" s="37"/>
      <c r="G4" s="3"/>
      <c r="H4" s="4"/>
      <c r="J4" s="5"/>
      <c r="K4" s="6"/>
    </row>
    <row r="5" spans="1:11" ht="18">
      <c r="A5" s="118" t="s">
        <v>3</v>
      </c>
      <c r="C5" s="161" t="s">
        <v>4</v>
      </c>
      <c r="D5" s="161"/>
      <c r="E5" s="107"/>
      <c r="F5" s="107"/>
      <c r="G5" s="108">
        <f>D14/F14</f>
        <v>0</v>
      </c>
      <c r="H5" s="32"/>
      <c r="J5" s="5"/>
      <c r="K5" s="6"/>
    </row>
    <row r="6" spans="1:11" ht="69.95">
      <c r="A6" s="102" t="s">
        <v>5</v>
      </c>
      <c r="B6" s="102" t="s">
        <v>6</v>
      </c>
      <c r="C6" s="102" t="s">
        <v>7</v>
      </c>
      <c r="D6" s="102" t="s">
        <v>8</v>
      </c>
      <c r="E6" s="102" t="s">
        <v>9</v>
      </c>
      <c r="F6" s="102" t="s">
        <v>10</v>
      </c>
      <c r="G6" s="102" t="s">
        <v>11</v>
      </c>
    </row>
    <row r="7" spans="1:11">
      <c r="A7" s="44">
        <v>1</v>
      </c>
      <c r="B7" s="45" t="s">
        <v>12</v>
      </c>
      <c r="C7" s="46">
        <f>Checklist!U29</f>
        <v>8</v>
      </c>
      <c r="D7" s="26">
        <f>Checklist!V29</f>
        <v>0</v>
      </c>
      <c r="E7" s="26">
        <f>Checklist!W29</f>
        <v>0</v>
      </c>
      <c r="F7" s="26">
        <f>Checklist!X29</f>
        <v>8</v>
      </c>
      <c r="G7" s="8">
        <f>D7/F7</f>
        <v>0</v>
      </c>
    </row>
    <row r="8" spans="1:11">
      <c r="A8" s="44">
        <v>2</v>
      </c>
      <c r="B8" s="45" t="s">
        <v>13</v>
      </c>
      <c r="C8" s="46">
        <f>Checklist!U38</f>
        <v>12</v>
      </c>
      <c r="D8" s="26">
        <f>Checklist!V38</f>
        <v>0</v>
      </c>
      <c r="E8" s="26">
        <f>Checklist!W38</f>
        <v>0</v>
      </c>
      <c r="F8" s="26">
        <f>Checklist!X38</f>
        <v>12</v>
      </c>
      <c r="G8" s="8">
        <f>D8/F8</f>
        <v>0</v>
      </c>
      <c r="H8" s="9"/>
      <c r="I8" s="9"/>
      <c r="J8" s="9"/>
      <c r="K8" s="9"/>
    </row>
    <row r="9" spans="1:11">
      <c r="A9" s="44">
        <v>3</v>
      </c>
      <c r="B9" s="45" t="s">
        <v>14</v>
      </c>
      <c r="C9" s="46">
        <f>Checklist!U51</f>
        <v>8</v>
      </c>
      <c r="D9" s="26">
        <f>Checklist!V51</f>
        <v>0</v>
      </c>
      <c r="E9" s="26">
        <f>Checklist!W51</f>
        <v>0</v>
      </c>
      <c r="F9" s="26">
        <f>Checklist!X51</f>
        <v>8</v>
      </c>
      <c r="G9" s="8">
        <f>D9/F9</f>
        <v>0</v>
      </c>
    </row>
    <row r="10" spans="1:11">
      <c r="A10" s="44">
        <v>4</v>
      </c>
      <c r="B10" s="45" t="s">
        <v>15</v>
      </c>
      <c r="C10" s="46">
        <f>Checklist!U60</f>
        <v>8</v>
      </c>
      <c r="D10" s="26">
        <f>Checklist!V60</f>
        <v>0</v>
      </c>
      <c r="E10" s="26">
        <f>Checklist!W60</f>
        <v>0</v>
      </c>
      <c r="F10" s="26">
        <f>Checklist!X60</f>
        <v>8</v>
      </c>
      <c r="G10" s="8">
        <f t="shared" ref="G10:G12" si="0">D10/F10</f>
        <v>0</v>
      </c>
    </row>
    <row r="11" spans="1:11">
      <c r="A11" s="44">
        <v>5</v>
      </c>
      <c r="B11" s="45" t="s">
        <v>16</v>
      </c>
      <c r="C11" s="46">
        <f>Checklist!U69</f>
        <v>4</v>
      </c>
      <c r="D11" s="26">
        <f>Checklist!V69</f>
        <v>0</v>
      </c>
      <c r="E11" s="26">
        <f>Checklist!W69</f>
        <v>0</v>
      </c>
      <c r="F11" s="26">
        <f>Checklist!X69</f>
        <v>4</v>
      </c>
      <c r="G11" s="8">
        <f>D11/F11</f>
        <v>0</v>
      </c>
    </row>
    <row r="12" spans="1:11">
      <c r="A12" s="44">
        <v>6</v>
      </c>
      <c r="B12" s="45" t="s">
        <v>17</v>
      </c>
      <c r="C12" s="46">
        <f>Checklist!U74</f>
        <v>6</v>
      </c>
      <c r="D12" s="26">
        <f>Checklist!V74</f>
        <v>0</v>
      </c>
      <c r="E12" s="26">
        <f>Checklist!W74</f>
        <v>0</v>
      </c>
      <c r="F12" s="26">
        <f>Checklist!X74</f>
        <v>6</v>
      </c>
      <c r="G12" s="8">
        <f t="shared" si="0"/>
        <v>0</v>
      </c>
    </row>
    <row r="13" spans="1:11" ht="15" thickBot="1">
      <c r="A13" s="44">
        <v>7</v>
      </c>
      <c r="B13" s="45" t="s">
        <v>18</v>
      </c>
      <c r="C13" s="46">
        <f>Checklist!U81</f>
        <v>3</v>
      </c>
      <c r="D13" s="26">
        <f>Checklist!V81</f>
        <v>0</v>
      </c>
      <c r="E13" s="26">
        <f>Checklist!W81</f>
        <v>0</v>
      </c>
      <c r="F13" s="26">
        <f>Checklist!X81</f>
        <v>3</v>
      </c>
      <c r="G13" s="8">
        <f>D13/F13</f>
        <v>0</v>
      </c>
    </row>
    <row r="14" spans="1:11" ht="15" thickBot="1">
      <c r="A14" s="103"/>
      <c r="B14" s="104" t="s">
        <v>7</v>
      </c>
      <c r="C14" s="105">
        <f>SUM(C7:C13)</f>
        <v>49</v>
      </c>
      <c r="D14" s="105">
        <f>SUM(D7:D13)</f>
        <v>0</v>
      </c>
      <c r="E14" s="105">
        <f>SUM(E7:E13)</f>
        <v>0</v>
      </c>
      <c r="F14" s="105">
        <f>SUM(F7:F13)</f>
        <v>49</v>
      </c>
      <c r="G14" s="106">
        <f>D14/F14</f>
        <v>0</v>
      </c>
    </row>
    <row r="15" spans="1:11" ht="27.95" hidden="1">
      <c r="A15" s="10"/>
      <c r="B15" s="11"/>
      <c r="C15" s="27" t="e">
        <f>COUNTIF(#REF!, "NA")</f>
        <v>#REF!</v>
      </c>
      <c r="D15" s="27" t="s">
        <v>19</v>
      </c>
      <c r="E15" s="27"/>
      <c r="F15" s="27"/>
      <c r="G15" s="28" t="e">
        <f>C15/C16</f>
        <v>#REF!</v>
      </c>
      <c r="H15" s="21"/>
    </row>
    <row r="16" spans="1:11" hidden="1">
      <c r="A16" s="47"/>
      <c r="B16" s="33"/>
      <c r="C16" s="29" t="e">
        <f>D14+C15</f>
        <v>#REF!</v>
      </c>
      <c r="D16" s="30" t="s">
        <v>20</v>
      </c>
      <c r="E16" s="30"/>
      <c r="F16" s="30"/>
      <c r="G16" s="28" t="e">
        <f>C15/C14</f>
        <v>#REF!</v>
      </c>
      <c r="H16" s="21"/>
    </row>
    <row r="17" spans="1:8" hidden="1">
      <c r="A17" s="47"/>
      <c r="B17" s="33"/>
      <c r="C17" s="31"/>
      <c r="D17" s="25" t="e">
        <f>C16/C14</f>
        <v>#REF!</v>
      </c>
      <c r="E17" s="25"/>
      <c r="F17" s="25"/>
      <c r="G17" s="25"/>
      <c r="H17" s="21"/>
    </row>
    <row r="18" spans="1:8">
      <c r="A18" s="47"/>
      <c r="B18" s="33"/>
      <c r="C18" s="31"/>
      <c r="D18" s="31"/>
      <c r="E18" s="31"/>
      <c r="F18" s="31"/>
      <c r="G18" s="31"/>
      <c r="H18" s="21"/>
    </row>
    <row r="19" spans="1:8">
      <c r="A19" s="34" t="s">
        <v>21</v>
      </c>
      <c r="B19" s="33" t="s">
        <v>22</v>
      </c>
      <c r="C19" s="31"/>
      <c r="D19" s="31"/>
      <c r="E19" s="31"/>
      <c r="F19" s="31"/>
      <c r="G19" s="31"/>
      <c r="H19" s="21"/>
    </row>
    <row r="20" spans="1:8">
      <c r="A20" s="35" t="s">
        <v>23</v>
      </c>
      <c r="B20" s="33" t="s">
        <v>24</v>
      </c>
      <c r="C20" s="13"/>
      <c r="D20" s="13"/>
      <c r="E20" s="13"/>
      <c r="F20" s="13"/>
      <c r="G20" s="13"/>
    </row>
    <row r="21" spans="1:8">
      <c r="A21" s="36" t="s">
        <v>25</v>
      </c>
      <c r="B21" s="33" t="s">
        <v>26</v>
      </c>
      <c r="C21" s="13"/>
      <c r="D21" s="13"/>
      <c r="E21" s="13"/>
      <c r="F21" s="13"/>
      <c r="G21" s="13"/>
    </row>
    <row r="22" spans="1:8">
      <c r="A22" s="13"/>
      <c r="B22" s="14"/>
      <c r="C22" s="13"/>
      <c r="D22" s="13"/>
      <c r="E22" s="13"/>
      <c r="F22" s="13"/>
      <c r="G22" s="13"/>
    </row>
    <row r="23" spans="1:8" ht="16.5">
      <c r="A23" s="109" t="s">
        <v>27</v>
      </c>
      <c r="B23" s="110"/>
      <c r="C23" s="13"/>
      <c r="D23" s="13"/>
      <c r="E23" s="13"/>
      <c r="F23" s="13"/>
      <c r="G23" s="13"/>
    </row>
    <row r="24" spans="1:8">
      <c r="A24" s="111" t="s">
        <v>28</v>
      </c>
      <c r="B24" s="110"/>
      <c r="C24" s="13"/>
      <c r="D24" s="13"/>
      <c r="E24" s="13"/>
      <c r="F24" s="13"/>
      <c r="G24" s="13"/>
    </row>
    <row r="25" spans="1:8">
      <c r="A25" s="112" t="s">
        <v>29</v>
      </c>
      <c r="B25" s="110"/>
      <c r="C25" s="13"/>
      <c r="D25" s="13"/>
      <c r="E25" s="13"/>
      <c r="F25" s="13"/>
      <c r="G25" s="13"/>
    </row>
    <row r="26" spans="1:8">
      <c r="A26" s="112" t="s">
        <v>30</v>
      </c>
      <c r="B26" s="110"/>
      <c r="C26" s="13"/>
      <c r="D26" s="13"/>
      <c r="E26" s="13"/>
      <c r="F26" s="13"/>
      <c r="G26" s="13"/>
    </row>
    <row r="27" spans="1:8">
      <c r="A27" s="112" t="s">
        <v>31</v>
      </c>
      <c r="B27" s="110"/>
      <c r="C27" s="13"/>
      <c r="D27" s="13"/>
      <c r="E27" s="13"/>
      <c r="F27" s="13"/>
      <c r="G27" s="13"/>
    </row>
    <row r="28" spans="1:8">
      <c r="A28" s="112" t="s">
        <v>32</v>
      </c>
      <c r="B28" s="113"/>
      <c r="C28" s="12"/>
      <c r="D28" s="12"/>
      <c r="E28" s="12"/>
      <c r="F28" s="12"/>
      <c r="G28" s="12"/>
    </row>
    <row r="29" spans="1:8">
      <c r="A29" s="10"/>
      <c r="B29" s="10"/>
      <c r="C29" s="12"/>
      <c r="D29" s="12"/>
      <c r="E29" s="12"/>
      <c r="F29" s="12"/>
      <c r="G29" s="12"/>
    </row>
    <row r="30" spans="1:8">
      <c r="A30" s="10"/>
      <c r="B30" s="10"/>
      <c r="C30" s="12"/>
      <c r="D30" s="12"/>
      <c r="E30" s="12"/>
      <c r="F30" s="12"/>
      <c r="G30" s="12"/>
    </row>
    <row r="31" spans="1:8">
      <c r="A31" s="13"/>
      <c r="B31" s="14"/>
      <c r="C31" s="13"/>
      <c r="D31" s="13"/>
      <c r="E31" s="13"/>
      <c r="F31" s="13"/>
      <c r="G31" s="13"/>
    </row>
    <row r="32" spans="1:8">
      <c r="A32" s="13"/>
      <c r="B32" s="14"/>
      <c r="C32" s="13"/>
      <c r="D32" s="13"/>
      <c r="E32" s="13"/>
      <c r="F32" s="13"/>
      <c r="G32" s="13"/>
    </row>
    <row r="33" spans="1:7">
      <c r="A33" s="13"/>
      <c r="B33" s="14"/>
      <c r="C33" s="13"/>
      <c r="D33" s="13"/>
      <c r="E33" s="13"/>
      <c r="F33" s="13"/>
      <c r="G33" s="13"/>
    </row>
    <row r="34" spans="1:7">
      <c r="A34" s="13"/>
      <c r="B34" s="14"/>
      <c r="C34" s="13"/>
      <c r="D34" s="13"/>
      <c r="E34" s="13"/>
      <c r="F34" s="13"/>
      <c r="G34" s="13"/>
    </row>
    <row r="35" spans="1:7">
      <c r="A35" s="13"/>
      <c r="B35" s="14"/>
      <c r="C35" s="13"/>
      <c r="D35" s="13"/>
      <c r="E35" s="13"/>
      <c r="F35" s="13"/>
      <c r="G35" s="13"/>
    </row>
    <row r="36" spans="1:7">
      <c r="A36" s="15"/>
      <c r="B36" s="16"/>
      <c r="C36" s="15"/>
      <c r="D36" s="15"/>
      <c r="E36" s="15"/>
      <c r="F36" s="15"/>
      <c r="G36" s="15"/>
    </row>
    <row r="37" spans="1:7">
      <c r="A37" s="15"/>
      <c r="B37" s="16"/>
      <c r="C37" s="15"/>
      <c r="D37" s="15"/>
      <c r="E37" s="15"/>
      <c r="F37" s="15"/>
      <c r="G37" s="15"/>
    </row>
    <row r="38" spans="1:7">
      <c r="A38" s="15"/>
      <c r="B38" s="16"/>
      <c r="C38" s="15"/>
      <c r="D38" s="15"/>
      <c r="E38" s="15"/>
      <c r="F38" s="15"/>
      <c r="G38" s="15"/>
    </row>
    <row r="39" spans="1:7">
      <c r="A39" s="15"/>
      <c r="B39" s="16"/>
      <c r="C39" s="15"/>
      <c r="D39" s="15"/>
      <c r="E39" s="15"/>
      <c r="F39" s="15"/>
      <c r="G39" s="15"/>
    </row>
    <row r="40" spans="1:7">
      <c r="A40" s="15"/>
      <c r="B40" s="16"/>
      <c r="C40" s="15"/>
      <c r="D40" s="15"/>
      <c r="E40" s="15"/>
      <c r="F40" s="15"/>
      <c r="G40" s="15"/>
    </row>
    <row r="41" spans="1:7">
      <c r="A41" s="15"/>
      <c r="B41" s="16"/>
      <c r="C41" s="15"/>
      <c r="D41" s="15"/>
      <c r="E41" s="15"/>
      <c r="F41" s="15"/>
      <c r="G41" s="15"/>
    </row>
    <row r="42" spans="1:7">
      <c r="A42" s="15"/>
      <c r="B42" s="16"/>
      <c r="C42" s="15"/>
      <c r="D42" s="15"/>
      <c r="E42" s="15"/>
      <c r="F42" s="15"/>
      <c r="G42" s="15"/>
    </row>
    <row r="43" spans="1:7">
      <c r="A43" s="15"/>
      <c r="B43" s="16"/>
      <c r="C43" s="15"/>
      <c r="D43" s="15"/>
      <c r="E43" s="15"/>
      <c r="F43" s="15"/>
      <c r="G43" s="15"/>
    </row>
    <row r="44" spans="1:7">
      <c r="A44" s="15"/>
      <c r="B44" s="16"/>
      <c r="C44" s="15"/>
      <c r="D44" s="15"/>
      <c r="E44" s="15"/>
      <c r="F44" s="15"/>
      <c r="G44" s="15"/>
    </row>
    <row r="45" spans="1:7">
      <c r="A45" s="15"/>
      <c r="B45" s="16"/>
      <c r="C45" s="15"/>
      <c r="D45" s="15"/>
      <c r="E45" s="15"/>
      <c r="F45" s="15"/>
      <c r="G45" s="15"/>
    </row>
    <row r="46" spans="1:7">
      <c r="A46" s="15"/>
      <c r="B46" s="16"/>
      <c r="C46" s="15"/>
      <c r="D46" s="15"/>
      <c r="E46" s="15"/>
      <c r="F46" s="15"/>
      <c r="G46" s="15"/>
    </row>
    <row r="47" spans="1:7">
      <c r="A47" s="15"/>
      <c r="B47" s="16"/>
      <c r="C47" s="15"/>
      <c r="D47" s="15"/>
      <c r="E47" s="15"/>
      <c r="F47" s="15"/>
      <c r="G47" s="15"/>
    </row>
    <row r="48" spans="1:7">
      <c r="A48" s="15"/>
      <c r="B48" s="16"/>
      <c r="C48" s="15"/>
      <c r="D48" s="15"/>
      <c r="E48" s="15"/>
      <c r="F48" s="15"/>
      <c r="G48" s="15"/>
    </row>
    <row r="49" spans="1:7">
      <c r="A49" s="15"/>
      <c r="B49" s="16"/>
      <c r="C49" s="15"/>
      <c r="D49" s="15"/>
      <c r="E49" s="15"/>
      <c r="F49" s="15"/>
      <c r="G49" s="15"/>
    </row>
    <row r="50" spans="1:7">
      <c r="A50" s="15"/>
      <c r="B50" s="16"/>
      <c r="C50" s="15"/>
      <c r="D50" s="15"/>
      <c r="E50" s="15"/>
      <c r="F50" s="15"/>
      <c r="G50" s="15"/>
    </row>
    <row r="51" spans="1:7">
      <c r="A51" s="15"/>
      <c r="B51" s="16"/>
      <c r="C51" s="15"/>
      <c r="D51" s="15"/>
      <c r="E51" s="15"/>
      <c r="F51" s="15"/>
      <c r="G51" s="15"/>
    </row>
    <row r="52" spans="1:7">
      <c r="A52" s="15"/>
      <c r="B52" s="16"/>
      <c r="C52" s="15"/>
      <c r="D52" s="15"/>
      <c r="E52" s="15"/>
      <c r="F52" s="15"/>
      <c r="G52" s="15"/>
    </row>
  </sheetData>
  <mergeCells count="4">
    <mergeCell ref="C2:D2"/>
    <mergeCell ref="C3:D3"/>
    <mergeCell ref="C4:D4"/>
    <mergeCell ref="C5:D5"/>
  </mergeCells>
  <conditionalFormatting sqref="G7:G14">
    <cfRule type="cellIs" dxfId="31" priority="10" stopIfTrue="1" operator="greaterThan">
      <formula>0.84</formula>
    </cfRule>
    <cfRule type="cellIs" dxfId="30" priority="11" stopIfTrue="1" operator="between">
      <formula>75%</formula>
      <formula>84%</formula>
    </cfRule>
    <cfRule type="cellIs" dxfId="29" priority="12" stopIfTrue="1" operator="lessThan">
      <formula>75%</formula>
    </cfRule>
  </conditionalFormatting>
  <pageMargins left="0.7" right="0.7" top="0.75" bottom="0.75" header="0.3" footer="0.3"/>
  <pageSetup paperSize="9" orientation="portrait" r:id="rId1"/>
  <headerFooter>
    <oddFooter>&amp;L&amp;"Calibri"&amp;11&amp;K000000</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E255A-1742-4DF4-8916-315B1DF849F1}">
  <sheetPr>
    <pageSetUpPr fitToPage="1"/>
  </sheetPr>
  <dimension ref="A1:AB85"/>
  <sheetViews>
    <sheetView showGridLines="0" tabSelected="1" view="pageBreakPreview" zoomScale="70" zoomScaleNormal="70" zoomScaleSheetLayoutView="70" workbookViewId="0"/>
  </sheetViews>
  <sheetFormatPr defaultColWidth="8.7109375" defaultRowHeight="18.600000000000001"/>
  <cols>
    <col min="1" max="1" width="2.42578125" style="51" customWidth="1"/>
    <col min="2" max="2" width="4.42578125" style="51" bestFit="1" customWidth="1"/>
    <col min="3" max="3" width="18.5703125" style="58" bestFit="1" customWidth="1"/>
    <col min="4" max="4" width="22.5703125" style="59" bestFit="1" customWidth="1"/>
    <col min="5" max="6" width="13.140625" style="59" customWidth="1"/>
    <col min="7" max="7" width="4.5703125" style="59" bestFit="1" customWidth="1"/>
    <col min="8" max="8" width="13.140625" style="59" customWidth="1"/>
    <col min="9" max="9" width="10.140625" style="59" customWidth="1"/>
    <col min="10" max="10" width="10.5703125" style="59" customWidth="1"/>
    <col min="11" max="11" width="10.42578125" style="60" customWidth="1"/>
    <col min="12" max="12" width="15.85546875" style="60" customWidth="1"/>
    <col min="13" max="13" width="11.85546875" style="61" customWidth="1"/>
    <col min="14" max="14" width="6.42578125" style="61" customWidth="1"/>
    <col min="15" max="15" width="7.5703125" style="61" customWidth="1"/>
    <col min="16" max="16" width="20.140625" style="61" customWidth="1"/>
    <col min="17" max="17" width="9.5703125" style="61" customWidth="1"/>
    <col min="18" max="18" width="2.5703125" style="62" customWidth="1"/>
    <col min="19" max="19" width="26.85546875" style="64" customWidth="1"/>
    <col min="20" max="20" width="4.42578125" style="64" bestFit="1" customWidth="1"/>
    <col min="21" max="21" width="11.85546875" style="64" hidden="1" customWidth="1"/>
    <col min="22" max="22" width="11.5703125" style="50" hidden="1" customWidth="1"/>
    <col min="23" max="23" width="14.5703125" style="50" hidden="1" customWidth="1"/>
    <col min="24" max="24" width="18.140625" style="50" hidden="1" customWidth="1"/>
    <col min="25" max="25" width="5.140625" style="50" customWidth="1"/>
    <col min="26" max="28" width="8.7109375" style="50"/>
    <col min="29" max="16384" width="8.7109375" style="51"/>
  </cols>
  <sheetData>
    <row r="1" spans="1:28" ht="14.45" customHeight="1" thickBot="1">
      <c r="C1" s="191"/>
      <c r="D1" s="191"/>
      <c r="E1" s="191"/>
      <c r="F1" s="191"/>
      <c r="G1" s="191"/>
      <c r="H1" s="191"/>
      <c r="I1" s="191"/>
      <c r="J1" s="191"/>
      <c r="K1" s="191"/>
      <c r="L1" s="191"/>
      <c r="M1" s="191"/>
      <c r="N1" s="67"/>
      <c r="O1" s="67"/>
      <c r="P1" s="67"/>
      <c r="Q1" s="67"/>
      <c r="R1" s="68"/>
      <c r="S1" s="69"/>
      <c r="T1" s="69"/>
      <c r="U1" s="69"/>
      <c r="V1" s="70"/>
      <c r="W1" s="71"/>
      <c r="X1" s="72"/>
      <c r="Y1" s="72"/>
    </row>
    <row r="2" spans="1:28" s="81" customFormat="1" ht="12.6">
      <c r="B2" s="120"/>
      <c r="C2" s="121"/>
      <c r="D2" s="121"/>
      <c r="E2" s="121"/>
      <c r="F2" s="121"/>
      <c r="G2" s="121"/>
      <c r="H2" s="121"/>
      <c r="I2" s="121"/>
      <c r="J2" s="121"/>
      <c r="K2" s="121"/>
      <c r="L2" s="121"/>
      <c r="M2" s="121"/>
      <c r="N2" s="121"/>
      <c r="O2" s="121"/>
      <c r="P2" s="121"/>
      <c r="Q2" s="121"/>
      <c r="R2" s="121"/>
      <c r="S2" s="122"/>
      <c r="T2" s="123"/>
    </row>
    <row r="3" spans="1:28" s="81" customFormat="1" ht="12.6">
      <c r="B3" s="124"/>
      <c r="C3" s="82"/>
      <c r="D3" s="82"/>
      <c r="E3" s="82"/>
      <c r="F3" s="82"/>
      <c r="G3" s="82"/>
      <c r="H3" s="82"/>
      <c r="I3" s="82"/>
      <c r="J3" s="82"/>
      <c r="K3" s="82"/>
      <c r="L3" s="82"/>
      <c r="M3" s="82"/>
      <c r="N3" s="82"/>
      <c r="O3" s="82"/>
      <c r="P3" s="82"/>
      <c r="Q3" s="82"/>
      <c r="R3" s="82"/>
      <c r="T3" s="125"/>
    </row>
    <row r="4" spans="1:28" s="81" customFormat="1" ht="12.6">
      <c r="B4" s="124"/>
      <c r="C4" s="82"/>
      <c r="D4" s="82"/>
      <c r="E4" s="82"/>
      <c r="F4" s="82"/>
      <c r="G4" s="82"/>
      <c r="H4" s="82"/>
      <c r="I4" s="82"/>
      <c r="J4" s="82"/>
      <c r="K4" s="82"/>
      <c r="L4" s="82"/>
      <c r="M4" s="82"/>
      <c r="N4" s="82"/>
      <c r="O4" s="82"/>
      <c r="P4" s="82"/>
      <c r="Q4" s="82"/>
      <c r="R4" s="82"/>
      <c r="T4" s="125"/>
    </row>
    <row r="5" spans="1:28" s="81" customFormat="1" ht="12.6">
      <c r="B5" s="124"/>
      <c r="C5" s="82"/>
      <c r="D5" s="82"/>
      <c r="E5" s="82"/>
      <c r="F5" s="82"/>
      <c r="G5" s="82"/>
      <c r="H5" s="82"/>
      <c r="I5" s="82"/>
      <c r="J5" s="82"/>
      <c r="K5" s="82"/>
      <c r="L5" s="82"/>
      <c r="M5" s="82"/>
      <c r="N5" s="82"/>
      <c r="O5" s="82"/>
      <c r="P5" s="82"/>
      <c r="Q5" s="82"/>
      <c r="R5" s="82"/>
      <c r="T5" s="125"/>
    </row>
    <row r="6" spans="1:28" s="81" customFormat="1" ht="12.6">
      <c r="B6" s="124"/>
      <c r="C6" s="82"/>
      <c r="D6" s="82"/>
      <c r="E6" s="82"/>
      <c r="F6" s="82"/>
      <c r="G6" s="82"/>
      <c r="H6" s="82"/>
      <c r="I6" s="82"/>
      <c r="J6" s="82"/>
      <c r="K6" s="82"/>
      <c r="L6" s="82"/>
      <c r="M6" s="82"/>
      <c r="N6" s="82"/>
      <c r="O6" s="82"/>
      <c r="P6" s="82"/>
      <c r="Q6" s="82"/>
      <c r="R6" s="82"/>
      <c r="T6" s="125"/>
    </row>
    <row r="7" spans="1:28" s="81" customFormat="1" ht="12.6">
      <c r="B7" s="124"/>
      <c r="C7" s="82"/>
      <c r="D7" s="82"/>
      <c r="E7" s="82"/>
      <c r="F7" s="82"/>
      <c r="G7" s="82"/>
      <c r="H7" s="82"/>
      <c r="I7" s="82"/>
      <c r="J7" s="82"/>
      <c r="K7" s="82"/>
      <c r="L7" s="82"/>
      <c r="M7" s="82"/>
      <c r="N7" s="82"/>
      <c r="O7" s="82"/>
      <c r="P7" s="82"/>
      <c r="Q7" s="82"/>
      <c r="R7" s="82"/>
      <c r="T7" s="125"/>
    </row>
    <row r="8" spans="1:28" s="81" customFormat="1" ht="12.6">
      <c r="B8" s="124"/>
      <c r="C8" s="82"/>
      <c r="D8" s="82"/>
      <c r="E8" s="82"/>
      <c r="F8" s="82"/>
      <c r="G8" s="82"/>
      <c r="H8" s="82"/>
      <c r="I8" s="82"/>
      <c r="J8" s="82"/>
      <c r="K8" s="82"/>
      <c r="L8" s="82"/>
      <c r="M8" s="82"/>
      <c r="N8" s="82"/>
      <c r="O8" s="82"/>
      <c r="P8" s="82"/>
      <c r="Q8" s="82"/>
      <c r="R8" s="82"/>
      <c r="T8" s="125"/>
    </row>
    <row r="9" spans="1:28" s="81" customFormat="1" ht="12.6">
      <c r="B9" s="124"/>
      <c r="C9" s="82"/>
      <c r="D9" s="82"/>
      <c r="E9" s="82"/>
      <c r="F9" s="82"/>
      <c r="G9" s="82"/>
      <c r="H9" s="82"/>
      <c r="I9" s="151"/>
      <c r="J9" s="199"/>
      <c r="K9" s="199"/>
      <c r="L9" s="82"/>
      <c r="M9" s="82"/>
      <c r="N9" s="82"/>
      <c r="O9" s="82"/>
      <c r="P9" s="82"/>
      <c r="Q9" s="82"/>
      <c r="R9" s="82"/>
      <c r="T9" s="125"/>
    </row>
    <row r="10" spans="1:28" s="84" customFormat="1" ht="12.6" customHeight="1">
      <c r="A10" s="83"/>
      <c r="B10" s="126"/>
      <c r="C10" s="223" t="s">
        <v>33</v>
      </c>
      <c r="D10" s="223"/>
      <c r="E10" s="193"/>
      <c r="F10" s="193"/>
      <c r="G10" s="193"/>
      <c r="H10" s="193"/>
      <c r="I10" s="152" t="s">
        <v>34</v>
      </c>
      <c r="J10" s="200"/>
      <c r="K10" s="200"/>
      <c r="L10" s="192" t="s">
        <v>35</v>
      </c>
      <c r="M10" s="192"/>
      <c r="N10" s="192"/>
      <c r="O10" s="193"/>
      <c r="P10" s="193"/>
      <c r="Q10" s="193"/>
      <c r="R10" s="193"/>
      <c r="S10" s="193"/>
      <c r="T10" s="127"/>
      <c r="U10" s="94"/>
    </row>
    <row r="11" spans="1:28" s="81" customFormat="1" ht="12.6" customHeight="1" thickBot="1">
      <c r="A11" s="85"/>
      <c r="B11" s="128"/>
      <c r="J11" s="129"/>
      <c r="K11" s="129"/>
      <c r="L11" s="129"/>
      <c r="M11" s="129"/>
      <c r="T11" s="125"/>
    </row>
    <row r="12" spans="1:28" s="81" customFormat="1" ht="23.1" customHeight="1">
      <c r="A12" s="85"/>
      <c r="B12" s="126"/>
      <c r="C12" s="172" t="s">
        <v>36</v>
      </c>
      <c r="D12" s="173"/>
      <c r="E12" s="173"/>
      <c r="F12" s="174"/>
      <c r="G12" s="174"/>
      <c r="H12" s="174"/>
      <c r="I12" s="174"/>
      <c r="J12" s="174"/>
      <c r="K12" s="174"/>
      <c r="L12" s="173" t="s">
        <v>37</v>
      </c>
      <c r="M12" s="173"/>
      <c r="N12" s="174"/>
      <c r="O12" s="174"/>
      <c r="P12" s="174"/>
      <c r="Q12" s="174"/>
      <c r="R12" s="174"/>
      <c r="S12" s="198"/>
      <c r="T12" s="130"/>
      <c r="U12" s="93"/>
      <c r="V12" s="86"/>
      <c r="W12" s="86"/>
      <c r="X12" s="86"/>
      <c r="Y12" s="86"/>
      <c r="Z12" s="86"/>
      <c r="AA12" s="87"/>
      <c r="AB12" s="87"/>
    </row>
    <row r="13" spans="1:28" s="81" customFormat="1" ht="23.1" customHeight="1">
      <c r="A13" s="85"/>
      <c r="B13" s="128"/>
      <c r="C13" s="169" t="s">
        <v>38</v>
      </c>
      <c r="D13" s="185"/>
      <c r="E13" s="185"/>
      <c r="F13" s="167"/>
      <c r="G13" s="167"/>
      <c r="H13" s="167"/>
      <c r="I13" s="167"/>
      <c r="J13" s="167"/>
      <c r="K13" s="167"/>
      <c r="L13" s="167"/>
      <c r="M13" s="167"/>
      <c r="N13" s="167"/>
      <c r="O13" s="167"/>
      <c r="P13" s="167"/>
      <c r="Q13" s="167"/>
      <c r="R13" s="167"/>
      <c r="S13" s="168"/>
      <c r="T13" s="130"/>
      <c r="U13" s="93"/>
      <c r="V13" s="86"/>
      <c r="W13" s="86"/>
      <c r="X13" s="86"/>
      <c r="Y13" s="86"/>
      <c r="Z13" s="86"/>
      <c r="AA13" s="87"/>
      <c r="AB13" s="87"/>
    </row>
    <row r="14" spans="1:28" s="81" customFormat="1" ht="26.1" customHeight="1" thickBot="1">
      <c r="A14" s="85"/>
      <c r="B14" s="128"/>
      <c r="C14" s="169" t="s">
        <v>39</v>
      </c>
      <c r="D14" s="170"/>
      <c r="E14" s="170"/>
      <c r="F14" s="167"/>
      <c r="G14" s="167"/>
      <c r="H14" s="167"/>
      <c r="I14" s="167"/>
      <c r="J14" s="167"/>
      <c r="K14" s="167"/>
      <c r="L14" s="167"/>
      <c r="M14" s="167"/>
      <c r="N14" s="167"/>
      <c r="O14" s="167"/>
      <c r="P14" s="167"/>
      <c r="Q14" s="167"/>
      <c r="R14" s="167"/>
      <c r="S14" s="168"/>
      <c r="T14" s="130"/>
      <c r="U14" s="93"/>
      <c r="V14" s="86"/>
      <c r="W14" s="86"/>
      <c r="X14" s="86"/>
      <c r="Y14" s="86"/>
      <c r="Z14" s="86"/>
      <c r="AA14" s="87"/>
      <c r="AB14" s="87"/>
    </row>
    <row r="15" spans="1:28" s="81" customFormat="1" ht="12.6" customHeight="1" thickBot="1">
      <c r="A15" s="85"/>
      <c r="B15" s="128"/>
      <c r="C15" s="171"/>
      <c r="D15" s="171"/>
      <c r="E15" s="171"/>
      <c r="F15" s="171"/>
      <c r="G15" s="171"/>
      <c r="H15" s="171"/>
      <c r="I15" s="171"/>
      <c r="J15" s="171"/>
      <c r="K15" s="171"/>
      <c r="L15" s="171"/>
      <c r="M15" s="171"/>
      <c r="N15" s="171"/>
      <c r="O15" s="171"/>
      <c r="P15" s="171"/>
      <c r="Q15" s="171"/>
      <c r="R15" s="171"/>
      <c r="S15" s="171"/>
      <c r="T15" s="130"/>
      <c r="U15" s="93"/>
      <c r="V15" s="86"/>
      <c r="W15" s="86"/>
      <c r="X15" s="86"/>
      <c r="Y15" s="86"/>
      <c r="Z15" s="86"/>
    </row>
    <row r="16" spans="1:28" s="81" customFormat="1" ht="23.1" customHeight="1">
      <c r="A16" s="85"/>
      <c r="B16" s="128"/>
      <c r="C16" s="172" t="s">
        <v>40</v>
      </c>
      <c r="D16" s="173"/>
      <c r="E16" s="174"/>
      <c r="F16" s="174"/>
      <c r="G16" s="175" t="s">
        <v>41</v>
      </c>
      <c r="H16" s="175"/>
      <c r="I16" s="176" t="s">
        <v>42</v>
      </c>
      <c r="J16" s="177"/>
      <c r="K16" s="177"/>
      <c r="L16" s="177"/>
      <c r="M16" s="92"/>
      <c r="N16" s="88"/>
      <c r="O16" s="178" t="s">
        <v>43</v>
      </c>
      <c r="P16" s="178"/>
      <c r="Q16" s="178"/>
      <c r="R16" s="178"/>
      <c r="S16" s="179"/>
      <c r="T16" s="131"/>
      <c r="U16" s="95"/>
      <c r="V16" s="87"/>
      <c r="W16" s="87"/>
      <c r="X16" s="87"/>
      <c r="Y16" s="87"/>
      <c r="Z16" s="87"/>
      <c r="AA16" s="87"/>
      <c r="AB16" s="87"/>
    </row>
    <row r="17" spans="1:28" s="81" customFormat="1" ht="23.1" customHeight="1">
      <c r="A17" s="85"/>
      <c r="B17" s="128"/>
      <c r="C17" s="154" t="s">
        <v>44</v>
      </c>
      <c r="D17" s="155"/>
      <c r="E17" s="186"/>
      <c r="F17" s="187"/>
      <c r="G17" s="187"/>
      <c r="H17" s="187"/>
      <c r="I17" s="188"/>
      <c r="J17" s="158" t="s">
        <v>45</v>
      </c>
      <c r="K17" s="217"/>
      <c r="L17" s="218"/>
      <c r="M17" s="219"/>
      <c r="N17" s="217"/>
      <c r="O17" s="218"/>
      <c r="P17" s="219"/>
      <c r="Q17" s="89" t="s">
        <v>46</v>
      </c>
      <c r="R17" s="217"/>
      <c r="S17" s="220"/>
      <c r="T17" s="132"/>
      <c r="U17" s="96"/>
      <c r="V17" s="87"/>
      <c r="W17" s="87"/>
      <c r="X17" s="87"/>
      <c r="Y17" s="87"/>
      <c r="Z17" s="87"/>
      <c r="AA17" s="87"/>
      <c r="AB17" s="87"/>
    </row>
    <row r="18" spans="1:28" s="81" customFormat="1" ht="23.1" customHeight="1" thickBot="1">
      <c r="A18" s="85"/>
      <c r="B18" s="128"/>
      <c r="C18" s="221" t="s">
        <v>47</v>
      </c>
      <c r="D18" s="222"/>
      <c r="E18" s="165"/>
      <c r="F18" s="165"/>
      <c r="G18" s="166" t="s">
        <v>48</v>
      </c>
      <c r="H18" s="166"/>
      <c r="I18" s="166"/>
      <c r="J18" s="165"/>
      <c r="K18" s="165"/>
      <c r="L18" s="166" t="s">
        <v>49</v>
      </c>
      <c r="M18" s="166"/>
      <c r="N18" s="90"/>
      <c r="O18" s="166" t="s">
        <v>50</v>
      </c>
      <c r="P18" s="166"/>
      <c r="Q18" s="166"/>
      <c r="R18" s="205"/>
      <c r="S18" s="206"/>
      <c r="T18" s="133"/>
      <c r="U18" s="97"/>
      <c r="V18" s="87"/>
      <c r="W18" s="87"/>
      <c r="X18" s="87"/>
      <c r="Y18" s="87"/>
      <c r="Z18" s="87"/>
    </row>
    <row r="19" spans="1:28" s="81" customFormat="1" ht="12.6" customHeight="1" thickBot="1">
      <c r="A19" s="85"/>
      <c r="B19" s="128"/>
      <c r="C19" s="207"/>
      <c r="D19" s="207"/>
      <c r="E19" s="207"/>
      <c r="F19" s="207"/>
      <c r="G19" s="207"/>
      <c r="H19" s="189"/>
      <c r="I19" s="207"/>
      <c r="J19" s="207"/>
      <c r="K19" s="207"/>
      <c r="L19" s="207"/>
      <c r="M19" s="207"/>
      <c r="N19" s="207"/>
      <c r="O19" s="207"/>
      <c r="P19" s="207"/>
      <c r="Q19" s="207"/>
      <c r="R19" s="207"/>
      <c r="S19" s="207"/>
      <c r="T19" s="130"/>
      <c r="U19" s="93"/>
      <c r="V19" s="86"/>
      <c r="W19" s="86"/>
      <c r="X19" s="86"/>
      <c r="Y19" s="86"/>
      <c r="Z19" s="86"/>
    </row>
    <row r="20" spans="1:28" s="81" customFormat="1" ht="23.1" customHeight="1" thickBot="1">
      <c r="A20" s="85"/>
      <c r="B20" s="128"/>
      <c r="C20" s="208" t="s">
        <v>51</v>
      </c>
      <c r="D20" s="209"/>
      <c r="E20" s="209"/>
      <c r="F20" s="209"/>
      <c r="G20" s="119">
        <f>Metrics!G5</f>
        <v>0</v>
      </c>
      <c r="H20" s="91"/>
      <c r="I20" s="210" t="s">
        <v>52</v>
      </c>
      <c r="J20" s="211"/>
      <c r="K20" s="211"/>
      <c r="L20" s="211"/>
      <c r="M20" s="101">
        <f>COUNTIF(L:L, "NO")</f>
        <v>0</v>
      </c>
      <c r="N20" s="212" t="s">
        <v>53</v>
      </c>
      <c r="O20" s="213"/>
      <c r="P20" s="213"/>
      <c r="Q20" s="214"/>
      <c r="R20" s="215" t="str">
        <f>IF(M20&gt;0,"IMMEDIATE",IF(OR(G20&lt;=0.25),"One Week",IF(OR(AND(G20&gt;0.25,G20&lt;=0.5)),"1 month",IF(OR(AND(G20&gt;0.5,G20&lt;0.75)),"3 month",IF(OR(G20&gt;=0.75),"6 month","")))))</f>
        <v>One Week</v>
      </c>
      <c r="S20" s="216"/>
      <c r="T20" s="134"/>
      <c r="U20" s="98"/>
      <c r="V20" s="86"/>
      <c r="W20" s="86"/>
      <c r="X20" s="86"/>
      <c r="Y20" s="86"/>
      <c r="Z20" s="86"/>
    </row>
    <row r="21" spans="1:28" s="81" customFormat="1" ht="12.6" customHeight="1" thickBot="1">
      <c r="A21" s="85"/>
      <c r="B21" s="128"/>
      <c r="C21" s="171"/>
      <c r="D21" s="171"/>
      <c r="E21" s="171"/>
      <c r="F21" s="171"/>
      <c r="G21" s="171"/>
      <c r="H21" s="189"/>
      <c r="I21" s="190"/>
      <c r="J21" s="190"/>
      <c r="K21" s="190"/>
      <c r="L21" s="171"/>
      <c r="M21" s="171"/>
      <c r="N21" s="171"/>
      <c r="O21" s="171"/>
      <c r="P21" s="171"/>
      <c r="Q21" s="171"/>
      <c r="R21" s="171"/>
      <c r="S21" s="171"/>
      <c r="T21" s="130"/>
      <c r="U21" s="93"/>
      <c r="V21" s="86"/>
      <c r="W21" s="86"/>
      <c r="X21" s="86"/>
      <c r="Y21" s="86"/>
      <c r="Z21" s="86"/>
    </row>
    <row r="22" spans="1:28" s="81" customFormat="1" ht="23.1" customHeight="1" thickBot="1">
      <c r="A22" s="85"/>
      <c r="B22" s="128"/>
      <c r="C22" s="156" t="s">
        <v>54</v>
      </c>
      <c r="D22" s="182" t="str">
        <f>IF(G20&gt;=85%,"Low Risk",IF(G20&gt;=75%,"Medium Risk","High Risk"))</f>
        <v>High Risk</v>
      </c>
      <c r="E22" s="183"/>
      <c r="F22" s="183"/>
      <c r="G22" s="184"/>
      <c r="H22" s="153"/>
      <c r="I22" s="153"/>
      <c r="J22" s="153"/>
      <c r="K22" s="153"/>
      <c r="L22" s="201" t="s">
        <v>55</v>
      </c>
      <c r="M22" s="202"/>
      <c r="N22" s="203"/>
      <c r="O22" s="203"/>
      <c r="P22" s="203"/>
      <c r="Q22" s="203"/>
      <c r="R22" s="203"/>
      <c r="S22" s="204"/>
      <c r="T22" s="135"/>
      <c r="U22" s="99"/>
      <c r="V22" s="86"/>
      <c r="W22" s="86"/>
      <c r="X22" s="86"/>
      <c r="Y22" s="86"/>
      <c r="Z22" s="86"/>
    </row>
    <row r="23" spans="1:28" s="81" customFormat="1" ht="12.6" customHeight="1">
      <c r="A23" s="85"/>
      <c r="B23" s="128"/>
      <c r="C23" s="190"/>
      <c r="D23" s="190"/>
      <c r="E23" s="190"/>
      <c r="F23" s="190"/>
      <c r="G23" s="190"/>
      <c r="H23" s="189"/>
      <c r="I23" s="189"/>
      <c r="J23" s="189"/>
      <c r="K23" s="189"/>
      <c r="L23" s="190"/>
      <c r="M23" s="190"/>
      <c r="N23" s="190"/>
      <c r="O23" s="190"/>
      <c r="P23" s="190"/>
      <c r="Q23" s="190"/>
      <c r="R23" s="190"/>
      <c r="S23" s="190"/>
      <c r="T23" s="130"/>
      <c r="U23" s="93"/>
      <c r="V23" s="86"/>
      <c r="W23" s="86"/>
      <c r="X23" s="86"/>
      <c r="Y23" s="86"/>
      <c r="Z23" s="86"/>
    </row>
    <row r="24" spans="1:28" s="81" customFormat="1" ht="16.5" customHeight="1">
      <c r="A24" s="85"/>
      <c r="B24" s="128"/>
      <c r="C24" s="157" t="s">
        <v>56</v>
      </c>
      <c r="D24" s="238" t="s">
        <v>57</v>
      </c>
      <c r="E24" s="239"/>
      <c r="F24" s="239"/>
      <c r="G24" s="239"/>
      <c r="H24" s="239"/>
      <c r="I24" s="239"/>
      <c r="J24" s="239"/>
      <c r="K24" s="239"/>
      <c r="L24" s="239"/>
      <c r="M24" s="239"/>
      <c r="N24" s="239"/>
      <c r="O24" s="239"/>
      <c r="P24" s="239"/>
      <c r="Q24" s="239"/>
      <c r="R24" s="239"/>
      <c r="S24" s="240"/>
      <c r="T24" s="136"/>
      <c r="U24" s="100"/>
      <c r="V24" s="82"/>
      <c r="W24" s="82"/>
      <c r="X24" s="82"/>
      <c r="Y24" s="82"/>
      <c r="Z24" s="82"/>
    </row>
    <row r="25" spans="1:28" s="73" customFormat="1" ht="12.95">
      <c r="B25" s="137"/>
      <c r="C25" s="77"/>
      <c r="D25" s="77"/>
      <c r="E25" s="77"/>
      <c r="F25" s="77"/>
      <c r="G25" s="77"/>
      <c r="H25" s="77"/>
      <c r="I25" s="77"/>
      <c r="J25" s="77"/>
      <c r="L25" s="79"/>
      <c r="M25" s="77"/>
      <c r="N25" s="77"/>
      <c r="O25" s="77"/>
      <c r="P25" s="77"/>
      <c r="Q25" s="77"/>
      <c r="R25" s="69"/>
      <c r="S25" s="47"/>
      <c r="T25" s="138"/>
      <c r="U25" s="47"/>
      <c r="V25" s="78"/>
      <c r="W25" s="75"/>
      <c r="X25" s="75"/>
      <c r="Y25" s="75"/>
      <c r="Z25" s="76"/>
      <c r="AA25" s="76"/>
      <c r="AB25" s="76"/>
    </row>
    <row r="26" spans="1:28" s="73" customFormat="1" ht="12.95">
      <c r="B26" s="137"/>
      <c r="C26" s="224"/>
      <c r="D26" s="224"/>
      <c r="E26" s="77"/>
      <c r="F26" s="77"/>
      <c r="G26" s="77"/>
      <c r="H26" s="77"/>
      <c r="I26" s="77"/>
      <c r="J26" s="77"/>
      <c r="K26" s="74"/>
      <c r="L26" s="79"/>
      <c r="M26" s="80"/>
      <c r="N26" s="80"/>
      <c r="O26" s="80"/>
      <c r="P26" s="80"/>
      <c r="Q26" s="80"/>
      <c r="R26" s="69"/>
      <c r="S26" s="47"/>
      <c r="T26" s="138"/>
      <c r="U26" s="47"/>
      <c r="V26" s="78"/>
      <c r="W26" s="75"/>
      <c r="X26" s="75"/>
      <c r="Y26" s="75"/>
      <c r="Z26" s="76"/>
      <c r="AA26" s="76"/>
      <c r="AB26" s="76"/>
    </row>
    <row r="27" spans="1:28" ht="27.6" customHeight="1">
      <c r="B27" s="139"/>
      <c r="C27" s="225" t="s">
        <v>5</v>
      </c>
      <c r="D27" s="227" t="s">
        <v>58</v>
      </c>
      <c r="E27" s="227" t="s">
        <v>59</v>
      </c>
      <c r="F27" s="227"/>
      <c r="G27" s="227"/>
      <c r="H27" s="227"/>
      <c r="I27" s="227"/>
      <c r="J27" s="227"/>
      <c r="K27" s="227"/>
      <c r="L27" s="227" t="s">
        <v>60</v>
      </c>
      <c r="M27" s="242" t="s">
        <v>61</v>
      </c>
      <c r="N27" s="242"/>
      <c r="O27" s="242"/>
      <c r="P27" s="242"/>
      <c r="Q27" s="242"/>
      <c r="R27" s="242" t="s">
        <v>62</v>
      </c>
      <c r="S27" s="242"/>
      <c r="T27" s="140"/>
      <c r="U27" s="52" t="s">
        <v>63</v>
      </c>
      <c r="V27" s="52" t="s">
        <v>8</v>
      </c>
      <c r="W27" s="52" t="s">
        <v>9</v>
      </c>
      <c r="X27" s="52" t="s">
        <v>64</v>
      </c>
      <c r="AB27" s="51"/>
    </row>
    <row r="28" spans="1:28" ht="20.100000000000001" customHeight="1">
      <c r="B28" s="139"/>
      <c r="C28" s="226"/>
      <c r="D28" s="228"/>
      <c r="E28" s="228"/>
      <c r="F28" s="228"/>
      <c r="G28" s="228"/>
      <c r="H28" s="228"/>
      <c r="I28" s="228"/>
      <c r="J28" s="228"/>
      <c r="K28" s="228"/>
      <c r="L28" s="228"/>
      <c r="M28" s="243"/>
      <c r="N28" s="243"/>
      <c r="O28" s="243"/>
      <c r="P28" s="243"/>
      <c r="Q28" s="243"/>
      <c r="R28" s="243"/>
      <c r="S28" s="243"/>
      <c r="T28" s="140"/>
      <c r="U28" s="52"/>
      <c r="V28" s="52"/>
      <c r="W28" s="52"/>
      <c r="X28" s="52"/>
      <c r="AB28" s="51"/>
    </row>
    <row r="29" spans="1:28" ht="18" customHeight="1">
      <c r="B29" s="139"/>
      <c r="C29" s="180" t="s">
        <v>65</v>
      </c>
      <c r="D29" s="181"/>
      <c r="E29" s="181"/>
      <c r="F29" s="181"/>
      <c r="G29" s="181"/>
      <c r="H29" s="181"/>
      <c r="I29" s="181"/>
      <c r="J29" s="181"/>
      <c r="K29" s="181"/>
      <c r="L29" s="181"/>
      <c r="M29" s="181"/>
      <c r="N29" s="181"/>
      <c r="O29" s="181"/>
      <c r="P29" s="181"/>
      <c r="Q29" s="181"/>
      <c r="R29" s="181"/>
      <c r="S29" s="181"/>
      <c r="T29" s="141"/>
      <c r="U29" s="53">
        <f>SUM(U30:U37)</f>
        <v>8</v>
      </c>
      <c r="V29" s="54">
        <f>COUNTIF(L30:L37, "YES")</f>
        <v>0</v>
      </c>
      <c r="W29" s="54">
        <f>COUNTIF(L30:L37, "NA")</f>
        <v>0</v>
      </c>
      <c r="X29" s="53">
        <f>U29-W29</f>
        <v>8</v>
      </c>
      <c r="Y29" s="55"/>
      <c r="AB29" s="51"/>
    </row>
    <row r="30" spans="1:28" ht="18" customHeight="1">
      <c r="B30" s="139"/>
      <c r="C30" s="1" t="s">
        <v>66</v>
      </c>
      <c r="D30" s="56" t="s">
        <v>67</v>
      </c>
      <c r="E30" s="162" t="s">
        <v>68</v>
      </c>
      <c r="F30" s="163"/>
      <c r="G30" s="163"/>
      <c r="H30" s="163"/>
      <c r="I30" s="163"/>
      <c r="J30" s="163"/>
      <c r="K30" s="164"/>
      <c r="L30" s="57"/>
      <c r="M30" s="230"/>
      <c r="N30" s="231"/>
      <c r="O30" s="231"/>
      <c r="P30" s="231"/>
      <c r="Q30" s="231"/>
      <c r="R30" s="229"/>
      <c r="S30" s="229"/>
      <c r="T30" s="142"/>
      <c r="U30" s="54">
        <v>1</v>
      </c>
      <c r="AB30" s="51"/>
    </row>
    <row r="31" spans="1:28" ht="16.5" customHeight="1">
      <c r="B31" s="139"/>
      <c r="C31" s="1" t="s">
        <v>69</v>
      </c>
      <c r="D31" s="56" t="s">
        <v>67</v>
      </c>
      <c r="E31" s="162" t="s">
        <v>70</v>
      </c>
      <c r="F31" s="163"/>
      <c r="G31" s="163"/>
      <c r="H31" s="163"/>
      <c r="I31" s="163"/>
      <c r="J31" s="163"/>
      <c r="K31" s="164"/>
      <c r="L31" s="57"/>
      <c r="M31" s="65"/>
      <c r="N31" s="66"/>
      <c r="O31" s="66"/>
      <c r="P31" s="66"/>
      <c r="Q31" s="66"/>
      <c r="R31" s="229"/>
      <c r="S31" s="229"/>
      <c r="T31" s="142"/>
      <c r="U31" s="54">
        <v>1</v>
      </c>
      <c r="AB31" s="51"/>
    </row>
    <row r="32" spans="1:28" ht="26.1" customHeight="1">
      <c r="B32" s="139"/>
      <c r="C32" s="1" t="s">
        <v>71</v>
      </c>
      <c r="D32" s="56" t="s">
        <v>67</v>
      </c>
      <c r="E32" s="162" t="s">
        <v>72</v>
      </c>
      <c r="F32" s="163"/>
      <c r="G32" s="163"/>
      <c r="H32" s="163"/>
      <c r="I32" s="163"/>
      <c r="J32" s="163"/>
      <c r="K32" s="164"/>
      <c r="L32" s="57"/>
      <c r="M32" s="65"/>
      <c r="N32" s="66"/>
      <c r="O32" s="66"/>
      <c r="P32" s="66"/>
      <c r="Q32" s="66"/>
      <c r="R32" s="229"/>
      <c r="S32" s="229"/>
      <c r="T32" s="142"/>
      <c r="U32" s="54">
        <v>1</v>
      </c>
      <c r="AB32" s="51"/>
    </row>
    <row r="33" spans="2:28" ht="44.45" customHeight="1">
      <c r="B33" s="139"/>
      <c r="C33" s="1" t="s">
        <v>73</v>
      </c>
      <c r="D33" s="56" t="s">
        <v>67</v>
      </c>
      <c r="E33" s="162" t="s">
        <v>74</v>
      </c>
      <c r="F33" s="163"/>
      <c r="G33" s="163"/>
      <c r="H33" s="163"/>
      <c r="I33" s="163"/>
      <c r="J33" s="163"/>
      <c r="K33" s="164"/>
      <c r="L33" s="57"/>
      <c r="M33" s="65"/>
      <c r="N33" s="66"/>
      <c r="O33" s="66"/>
      <c r="P33" s="66"/>
      <c r="Q33" s="66"/>
      <c r="R33" s="229"/>
      <c r="S33" s="229"/>
      <c r="T33" s="142"/>
      <c r="U33" s="54">
        <v>1</v>
      </c>
      <c r="AB33" s="51"/>
    </row>
    <row r="34" spans="2:28" ht="27.6" customHeight="1">
      <c r="B34" s="139"/>
      <c r="C34" s="1" t="s">
        <v>75</v>
      </c>
      <c r="D34" s="56" t="s">
        <v>67</v>
      </c>
      <c r="E34" s="162" t="s">
        <v>76</v>
      </c>
      <c r="F34" s="163"/>
      <c r="G34" s="163"/>
      <c r="H34" s="163"/>
      <c r="I34" s="163"/>
      <c r="J34" s="163"/>
      <c r="K34" s="164"/>
      <c r="L34" s="57"/>
      <c r="M34" s="65"/>
      <c r="N34" s="66"/>
      <c r="O34" s="66"/>
      <c r="P34" s="66"/>
      <c r="Q34" s="66"/>
      <c r="R34" s="229"/>
      <c r="S34" s="229"/>
      <c r="T34" s="142"/>
      <c r="U34" s="54">
        <v>1</v>
      </c>
      <c r="AB34" s="51"/>
    </row>
    <row r="35" spans="2:28" ht="14.45">
      <c r="B35" s="139"/>
      <c r="C35" s="1" t="s">
        <v>77</v>
      </c>
      <c r="D35" s="56" t="s">
        <v>67</v>
      </c>
      <c r="E35" s="162" t="s">
        <v>78</v>
      </c>
      <c r="F35" s="163"/>
      <c r="G35" s="163"/>
      <c r="H35" s="163"/>
      <c r="I35" s="163"/>
      <c r="J35" s="163"/>
      <c r="K35" s="164"/>
      <c r="L35" s="57"/>
      <c r="M35" s="65"/>
      <c r="N35" s="66"/>
      <c r="O35" s="66"/>
      <c r="P35" s="66"/>
      <c r="Q35" s="66"/>
      <c r="R35" s="229"/>
      <c r="S35" s="229"/>
      <c r="T35" s="142"/>
      <c r="U35" s="54">
        <v>1</v>
      </c>
      <c r="AB35" s="51"/>
    </row>
    <row r="36" spans="2:28" ht="28.5" customHeight="1">
      <c r="B36" s="139"/>
      <c r="C36" s="1" t="s">
        <v>79</v>
      </c>
      <c r="D36" s="56" t="s">
        <v>67</v>
      </c>
      <c r="E36" s="162" t="s">
        <v>80</v>
      </c>
      <c r="F36" s="163"/>
      <c r="G36" s="163"/>
      <c r="H36" s="163"/>
      <c r="I36" s="163"/>
      <c r="J36" s="163"/>
      <c r="K36" s="164"/>
      <c r="L36" s="57"/>
      <c r="M36" s="65"/>
      <c r="N36" s="66"/>
      <c r="O36" s="66"/>
      <c r="P36" s="66"/>
      <c r="Q36" s="66"/>
      <c r="R36" s="229"/>
      <c r="S36" s="229"/>
      <c r="T36" s="142"/>
      <c r="U36" s="54">
        <v>1</v>
      </c>
      <c r="AB36" s="51"/>
    </row>
    <row r="37" spans="2:28" ht="27.6" customHeight="1">
      <c r="B37" s="139"/>
      <c r="C37" s="1" t="s">
        <v>81</v>
      </c>
      <c r="D37" s="56" t="s">
        <v>67</v>
      </c>
      <c r="E37" s="162" t="s">
        <v>82</v>
      </c>
      <c r="F37" s="163"/>
      <c r="G37" s="163"/>
      <c r="H37" s="163"/>
      <c r="I37" s="163"/>
      <c r="J37" s="163"/>
      <c r="K37" s="164"/>
      <c r="L37" s="57"/>
      <c r="M37" s="65"/>
      <c r="N37" s="66"/>
      <c r="O37" s="66"/>
      <c r="P37" s="66"/>
      <c r="Q37" s="66"/>
      <c r="R37" s="229"/>
      <c r="S37" s="229"/>
      <c r="T37" s="142"/>
      <c r="U37" s="54">
        <v>1</v>
      </c>
      <c r="AB37" s="51"/>
    </row>
    <row r="38" spans="2:28" ht="14.45" customHeight="1">
      <c r="B38" s="139"/>
      <c r="C38" s="196" t="s">
        <v>83</v>
      </c>
      <c r="D38" s="197"/>
      <c r="E38" s="197"/>
      <c r="F38" s="197"/>
      <c r="G38" s="197"/>
      <c r="H38" s="197"/>
      <c r="I38" s="197"/>
      <c r="J38" s="197"/>
      <c r="K38" s="197"/>
      <c r="L38" s="197"/>
      <c r="M38" s="197"/>
      <c r="N38" s="197"/>
      <c r="O38" s="197"/>
      <c r="P38" s="197"/>
      <c r="Q38" s="197"/>
      <c r="R38" s="197"/>
      <c r="S38" s="197"/>
      <c r="T38" s="141"/>
      <c r="U38" s="53">
        <f>SUM(U39:U50)</f>
        <v>12</v>
      </c>
      <c r="V38" s="54">
        <f>COUNTIF(L39:L50, "YES")</f>
        <v>0</v>
      </c>
      <c r="W38" s="54">
        <f>COUNTIF(L39:L50, "NA")</f>
        <v>0</v>
      </c>
      <c r="X38" s="53">
        <f>U38-W38</f>
        <v>12</v>
      </c>
      <c r="AB38" s="51"/>
    </row>
    <row r="39" spans="2:28" ht="30" customHeight="1">
      <c r="B39" s="139"/>
      <c r="C39" s="1" t="s">
        <v>84</v>
      </c>
      <c r="D39" s="56" t="s">
        <v>85</v>
      </c>
      <c r="E39" s="162" t="s">
        <v>86</v>
      </c>
      <c r="F39" s="163"/>
      <c r="G39" s="163"/>
      <c r="H39" s="163"/>
      <c r="I39" s="163"/>
      <c r="J39" s="163"/>
      <c r="K39" s="164"/>
      <c r="L39" s="57"/>
      <c r="M39" s="233"/>
      <c r="N39" s="234"/>
      <c r="O39" s="234"/>
      <c r="P39" s="234"/>
      <c r="Q39" s="235"/>
      <c r="R39" s="232"/>
      <c r="S39" s="232"/>
      <c r="T39" s="142"/>
      <c r="U39" s="54">
        <v>1</v>
      </c>
      <c r="AB39" s="51"/>
    </row>
    <row r="40" spans="2:28" ht="54.95" customHeight="1">
      <c r="B40" s="139"/>
      <c r="C40" s="1" t="s">
        <v>87</v>
      </c>
      <c r="D40" s="56" t="s">
        <v>85</v>
      </c>
      <c r="E40" s="162" t="s">
        <v>88</v>
      </c>
      <c r="F40" s="163"/>
      <c r="G40" s="163"/>
      <c r="H40" s="163"/>
      <c r="I40" s="163"/>
      <c r="J40" s="163"/>
      <c r="K40" s="164"/>
      <c r="L40" s="57"/>
      <c r="M40" s="233"/>
      <c r="N40" s="234"/>
      <c r="O40" s="234"/>
      <c r="P40" s="234"/>
      <c r="Q40" s="235"/>
      <c r="R40" s="232"/>
      <c r="S40" s="232"/>
      <c r="T40" s="142"/>
      <c r="U40" s="54">
        <v>1</v>
      </c>
      <c r="AB40" s="51"/>
    </row>
    <row r="41" spans="2:28" ht="17.100000000000001" customHeight="1">
      <c r="B41" s="139"/>
      <c r="C41" s="1" t="s">
        <v>89</v>
      </c>
      <c r="D41" s="56" t="s">
        <v>90</v>
      </c>
      <c r="E41" s="162" t="s">
        <v>91</v>
      </c>
      <c r="F41" s="163"/>
      <c r="G41" s="163"/>
      <c r="H41" s="163"/>
      <c r="I41" s="163"/>
      <c r="J41" s="163"/>
      <c r="K41" s="164"/>
      <c r="L41" s="57"/>
      <c r="M41" s="233"/>
      <c r="N41" s="234"/>
      <c r="O41" s="234"/>
      <c r="P41" s="234"/>
      <c r="Q41" s="235"/>
      <c r="R41" s="232"/>
      <c r="S41" s="232"/>
      <c r="T41" s="142"/>
      <c r="U41" s="54">
        <v>1</v>
      </c>
      <c r="AB41" s="51"/>
    </row>
    <row r="42" spans="2:28" ht="31.5" customHeight="1">
      <c r="B42" s="139"/>
      <c r="C42" s="1" t="s">
        <v>92</v>
      </c>
      <c r="D42" s="56" t="s">
        <v>67</v>
      </c>
      <c r="E42" s="162" t="s">
        <v>93</v>
      </c>
      <c r="F42" s="163"/>
      <c r="G42" s="163"/>
      <c r="H42" s="163"/>
      <c r="I42" s="163"/>
      <c r="J42" s="163"/>
      <c r="K42" s="164"/>
      <c r="L42" s="57"/>
      <c r="M42" s="229"/>
      <c r="N42" s="229"/>
      <c r="O42" s="229"/>
      <c r="P42" s="229"/>
      <c r="Q42" s="229"/>
      <c r="R42" s="232"/>
      <c r="S42" s="232"/>
      <c r="T42" s="142"/>
      <c r="U42" s="54">
        <v>1</v>
      </c>
      <c r="AB42" s="51"/>
    </row>
    <row r="43" spans="2:28" ht="19.5" customHeight="1">
      <c r="B43" s="139"/>
      <c r="C43" s="1" t="s">
        <v>94</v>
      </c>
      <c r="D43" s="56" t="s">
        <v>67</v>
      </c>
      <c r="E43" s="162" t="s">
        <v>95</v>
      </c>
      <c r="F43" s="163"/>
      <c r="G43" s="163"/>
      <c r="H43" s="163"/>
      <c r="I43" s="163"/>
      <c r="J43" s="163"/>
      <c r="K43" s="164"/>
      <c r="L43" s="57"/>
      <c r="M43" s="162"/>
      <c r="N43" s="163"/>
      <c r="O43" s="163"/>
      <c r="P43" s="163"/>
      <c r="Q43" s="164"/>
      <c r="R43" s="232"/>
      <c r="S43" s="232"/>
      <c r="T43" s="142"/>
      <c r="U43" s="54">
        <v>1</v>
      </c>
      <c r="AB43" s="51"/>
    </row>
    <row r="44" spans="2:28" ht="17.100000000000001" customHeight="1">
      <c r="B44" s="139"/>
      <c r="C44" s="1" t="s">
        <v>96</v>
      </c>
      <c r="D44" s="56" t="s">
        <v>67</v>
      </c>
      <c r="E44" s="162" t="s">
        <v>97</v>
      </c>
      <c r="F44" s="163"/>
      <c r="G44" s="163"/>
      <c r="H44" s="163"/>
      <c r="I44" s="163"/>
      <c r="J44" s="163"/>
      <c r="K44" s="164"/>
      <c r="L44" s="57"/>
      <c r="M44" s="162"/>
      <c r="N44" s="163"/>
      <c r="O44" s="163"/>
      <c r="P44" s="163"/>
      <c r="Q44" s="164"/>
      <c r="R44" s="232"/>
      <c r="S44" s="232"/>
      <c r="T44" s="142"/>
      <c r="U44" s="54">
        <v>1</v>
      </c>
      <c r="AB44" s="51"/>
    </row>
    <row r="45" spans="2:28" ht="27.95" customHeight="1">
      <c r="B45" s="139"/>
      <c r="C45" s="1" t="s">
        <v>98</v>
      </c>
      <c r="D45" s="56" t="s">
        <v>67</v>
      </c>
      <c r="E45" s="162" t="s">
        <v>99</v>
      </c>
      <c r="F45" s="163"/>
      <c r="G45" s="163"/>
      <c r="H45" s="163"/>
      <c r="I45" s="163"/>
      <c r="J45" s="163"/>
      <c r="K45" s="164"/>
      <c r="L45" s="57"/>
      <c r="M45" s="162"/>
      <c r="N45" s="163"/>
      <c r="O45" s="163"/>
      <c r="P45" s="163"/>
      <c r="Q45" s="164"/>
      <c r="R45" s="232"/>
      <c r="S45" s="232"/>
      <c r="T45" s="142"/>
      <c r="U45" s="54">
        <v>1</v>
      </c>
      <c r="AB45" s="51"/>
    </row>
    <row r="46" spans="2:28" ht="107.1" customHeight="1">
      <c r="B46" s="139"/>
      <c r="C46" s="1" t="s">
        <v>100</v>
      </c>
      <c r="D46" s="56" t="s">
        <v>67</v>
      </c>
      <c r="E46" s="162" t="s">
        <v>101</v>
      </c>
      <c r="F46" s="163"/>
      <c r="G46" s="163"/>
      <c r="H46" s="163"/>
      <c r="I46" s="163"/>
      <c r="J46" s="163"/>
      <c r="K46" s="164"/>
      <c r="L46" s="57"/>
      <c r="M46" s="162"/>
      <c r="N46" s="163"/>
      <c r="O46" s="163"/>
      <c r="P46" s="163"/>
      <c r="Q46" s="164"/>
      <c r="R46" s="232"/>
      <c r="S46" s="232"/>
      <c r="T46" s="142"/>
      <c r="U46" s="54">
        <v>1</v>
      </c>
      <c r="AB46" s="51"/>
    </row>
    <row r="47" spans="2:28" ht="27.95" customHeight="1">
      <c r="B47" s="139"/>
      <c r="C47" s="1" t="s">
        <v>102</v>
      </c>
      <c r="D47" s="56" t="s">
        <v>85</v>
      </c>
      <c r="E47" s="162" t="s">
        <v>103</v>
      </c>
      <c r="F47" s="163"/>
      <c r="G47" s="163"/>
      <c r="H47" s="163"/>
      <c r="I47" s="163"/>
      <c r="J47" s="163"/>
      <c r="K47" s="164"/>
      <c r="L47" s="57"/>
      <c r="M47" s="162"/>
      <c r="N47" s="163"/>
      <c r="O47" s="163"/>
      <c r="P47" s="163"/>
      <c r="Q47" s="164"/>
      <c r="R47" s="232"/>
      <c r="S47" s="232"/>
      <c r="T47" s="142"/>
      <c r="U47" s="54">
        <v>1</v>
      </c>
      <c r="AB47" s="51"/>
    </row>
    <row r="48" spans="2:28" ht="40.5" customHeight="1">
      <c r="B48" s="139"/>
      <c r="C48" s="1" t="s">
        <v>104</v>
      </c>
      <c r="D48" s="56" t="s">
        <v>67</v>
      </c>
      <c r="E48" s="162" t="s">
        <v>105</v>
      </c>
      <c r="F48" s="163"/>
      <c r="G48" s="163"/>
      <c r="H48" s="163"/>
      <c r="I48" s="163"/>
      <c r="J48" s="163"/>
      <c r="K48" s="164"/>
      <c r="L48" s="57"/>
      <c r="M48" s="162"/>
      <c r="N48" s="163"/>
      <c r="O48" s="163"/>
      <c r="P48" s="163"/>
      <c r="Q48" s="164"/>
      <c r="R48" s="232"/>
      <c r="S48" s="232"/>
      <c r="T48" s="142"/>
      <c r="U48" s="54">
        <v>1</v>
      </c>
      <c r="AB48" s="51"/>
    </row>
    <row r="49" spans="2:28" ht="42.95" customHeight="1">
      <c r="B49" s="139"/>
      <c r="C49" s="1" t="s">
        <v>106</v>
      </c>
      <c r="D49" s="56" t="s">
        <v>67</v>
      </c>
      <c r="E49" s="162" t="s">
        <v>107</v>
      </c>
      <c r="F49" s="163"/>
      <c r="G49" s="163"/>
      <c r="H49" s="163"/>
      <c r="I49" s="163"/>
      <c r="J49" s="163"/>
      <c r="K49" s="164"/>
      <c r="L49" s="57"/>
      <c r="M49" s="162"/>
      <c r="N49" s="163"/>
      <c r="O49" s="163"/>
      <c r="P49" s="163"/>
      <c r="Q49" s="164"/>
      <c r="R49" s="232"/>
      <c r="S49" s="232"/>
      <c r="T49" s="142"/>
      <c r="U49" s="54">
        <v>1</v>
      </c>
      <c r="AB49" s="51"/>
    </row>
    <row r="50" spans="2:28" ht="30.6" customHeight="1">
      <c r="B50" s="139"/>
      <c r="C50" s="1" t="s">
        <v>108</v>
      </c>
      <c r="D50" s="56" t="s">
        <v>67</v>
      </c>
      <c r="E50" s="162" t="s">
        <v>109</v>
      </c>
      <c r="F50" s="163"/>
      <c r="G50" s="163"/>
      <c r="H50" s="163"/>
      <c r="I50" s="163"/>
      <c r="J50" s="163"/>
      <c r="K50" s="164"/>
      <c r="L50" s="57"/>
      <c r="M50" s="162"/>
      <c r="N50" s="163"/>
      <c r="O50" s="163"/>
      <c r="P50" s="163"/>
      <c r="Q50" s="164"/>
      <c r="R50" s="232"/>
      <c r="S50" s="232"/>
      <c r="T50" s="142"/>
      <c r="U50" s="54">
        <v>1</v>
      </c>
      <c r="AB50" s="51"/>
    </row>
    <row r="51" spans="2:28" ht="14.45" customHeight="1">
      <c r="B51" s="139"/>
      <c r="C51" s="196" t="s">
        <v>110</v>
      </c>
      <c r="D51" s="197"/>
      <c r="E51" s="197"/>
      <c r="F51" s="197"/>
      <c r="G51" s="197"/>
      <c r="H51" s="197"/>
      <c r="I51" s="197"/>
      <c r="J51" s="197"/>
      <c r="K51" s="197"/>
      <c r="L51" s="197"/>
      <c r="M51" s="197"/>
      <c r="N51" s="197"/>
      <c r="O51" s="197"/>
      <c r="P51" s="197"/>
      <c r="Q51" s="197"/>
      <c r="R51" s="197"/>
      <c r="S51" s="197"/>
      <c r="T51" s="141"/>
      <c r="U51" s="53">
        <f>SUM(U52:U59)</f>
        <v>8</v>
      </c>
      <c r="V51" s="54">
        <f>COUNTIF(L52:L59, "YES")</f>
        <v>0</v>
      </c>
      <c r="W51" s="54">
        <f>COUNTIF(L52:L59, "NA")</f>
        <v>0</v>
      </c>
      <c r="X51" s="53">
        <f>U51-W51</f>
        <v>8</v>
      </c>
      <c r="AB51" s="51"/>
    </row>
    <row r="52" spans="2:28" ht="45" customHeight="1">
      <c r="B52" s="139"/>
      <c r="C52" s="1" t="s">
        <v>111</v>
      </c>
      <c r="D52" s="56" t="s">
        <v>67</v>
      </c>
      <c r="E52" s="162" t="s">
        <v>112</v>
      </c>
      <c r="F52" s="163"/>
      <c r="G52" s="163"/>
      <c r="H52" s="163"/>
      <c r="I52" s="163"/>
      <c r="J52" s="163"/>
      <c r="K52" s="164"/>
      <c r="L52" s="57"/>
      <c r="M52" s="233"/>
      <c r="N52" s="234"/>
      <c r="O52" s="234"/>
      <c r="P52" s="234"/>
      <c r="Q52" s="235"/>
      <c r="R52" s="232"/>
      <c r="S52" s="232"/>
      <c r="T52" s="142"/>
      <c r="U52" s="54">
        <v>1</v>
      </c>
      <c r="AB52" s="51"/>
    </row>
    <row r="53" spans="2:28" ht="29.45" customHeight="1">
      <c r="B53" s="139"/>
      <c r="C53" s="1" t="s">
        <v>113</v>
      </c>
      <c r="D53" s="56" t="s">
        <v>67</v>
      </c>
      <c r="E53" s="162" t="s">
        <v>114</v>
      </c>
      <c r="F53" s="194"/>
      <c r="G53" s="194"/>
      <c r="H53" s="194"/>
      <c r="I53" s="194"/>
      <c r="J53" s="194"/>
      <c r="K53" s="195"/>
      <c r="L53" s="57"/>
      <c r="M53" s="233"/>
      <c r="N53" s="234"/>
      <c r="O53" s="234"/>
      <c r="P53" s="234"/>
      <c r="Q53" s="235"/>
      <c r="R53" s="232"/>
      <c r="S53" s="232"/>
      <c r="T53" s="142"/>
      <c r="U53" s="54">
        <v>1</v>
      </c>
      <c r="AB53" s="51"/>
    </row>
    <row r="54" spans="2:28" ht="29.1" customHeight="1">
      <c r="B54" s="139"/>
      <c r="C54" s="1" t="s">
        <v>115</v>
      </c>
      <c r="D54" s="56" t="s">
        <v>67</v>
      </c>
      <c r="E54" s="162" t="s">
        <v>116</v>
      </c>
      <c r="F54" s="194"/>
      <c r="G54" s="194"/>
      <c r="H54" s="194"/>
      <c r="I54" s="194"/>
      <c r="J54" s="194"/>
      <c r="K54" s="195"/>
      <c r="L54" s="57"/>
      <c r="M54" s="233"/>
      <c r="N54" s="234"/>
      <c r="O54" s="234"/>
      <c r="P54" s="234"/>
      <c r="Q54" s="235"/>
      <c r="R54" s="232"/>
      <c r="S54" s="232"/>
      <c r="T54" s="142"/>
      <c r="U54" s="54">
        <v>1</v>
      </c>
      <c r="AB54" s="51"/>
    </row>
    <row r="55" spans="2:28" ht="29.1" customHeight="1">
      <c r="B55" s="139"/>
      <c r="C55" s="1" t="s">
        <v>117</v>
      </c>
      <c r="D55" s="56" t="s">
        <v>85</v>
      </c>
      <c r="E55" s="162" t="s">
        <v>118</v>
      </c>
      <c r="F55" s="194"/>
      <c r="G55" s="194"/>
      <c r="H55" s="194"/>
      <c r="I55" s="194"/>
      <c r="J55" s="194"/>
      <c r="K55" s="195"/>
      <c r="L55" s="57"/>
      <c r="M55" s="233"/>
      <c r="N55" s="234"/>
      <c r="O55" s="234"/>
      <c r="P55" s="234"/>
      <c r="Q55" s="235"/>
      <c r="R55" s="232"/>
      <c r="S55" s="232"/>
      <c r="T55" s="142"/>
      <c r="U55" s="54">
        <v>1</v>
      </c>
      <c r="AB55" s="51"/>
    </row>
    <row r="56" spans="2:28" ht="81.599999999999994" customHeight="1">
      <c r="B56" s="139"/>
      <c r="C56" s="1" t="s">
        <v>119</v>
      </c>
      <c r="D56" s="56" t="s">
        <v>67</v>
      </c>
      <c r="E56" s="162" t="s">
        <v>120</v>
      </c>
      <c r="F56" s="194"/>
      <c r="G56" s="194"/>
      <c r="H56" s="194"/>
      <c r="I56" s="194"/>
      <c r="J56" s="194"/>
      <c r="K56" s="195"/>
      <c r="L56" s="57"/>
      <c r="M56" s="233"/>
      <c r="N56" s="234"/>
      <c r="O56" s="234"/>
      <c r="P56" s="234"/>
      <c r="Q56" s="235"/>
      <c r="R56" s="232"/>
      <c r="S56" s="232"/>
      <c r="T56" s="142"/>
      <c r="U56" s="54">
        <v>1</v>
      </c>
      <c r="AB56" s="51"/>
    </row>
    <row r="57" spans="2:28" ht="107.45" customHeight="1">
      <c r="B57" s="139"/>
      <c r="C57" s="1" t="s">
        <v>121</v>
      </c>
      <c r="D57" s="56" t="s">
        <v>67</v>
      </c>
      <c r="E57" s="162" t="s">
        <v>122</v>
      </c>
      <c r="F57" s="194"/>
      <c r="G57" s="194"/>
      <c r="H57" s="194"/>
      <c r="I57" s="194"/>
      <c r="J57" s="194"/>
      <c r="K57" s="195"/>
      <c r="L57" s="57"/>
      <c r="M57" s="233"/>
      <c r="N57" s="234"/>
      <c r="O57" s="234"/>
      <c r="P57" s="234"/>
      <c r="Q57" s="235"/>
      <c r="R57" s="232"/>
      <c r="S57" s="232"/>
      <c r="T57" s="142"/>
      <c r="U57" s="54">
        <v>1</v>
      </c>
      <c r="AB57" s="51"/>
    </row>
    <row r="58" spans="2:28" ht="93.95" customHeight="1">
      <c r="B58" s="139"/>
      <c r="C58" s="1" t="s">
        <v>123</v>
      </c>
      <c r="D58" s="56" t="s">
        <v>67</v>
      </c>
      <c r="E58" s="162" t="s">
        <v>124</v>
      </c>
      <c r="F58" s="194"/>
      <c r="G58" s="194"/>
      <c r="H58" s="194"/>
      <c r="I58" s="194"/>
      <c r="J58" s="194"/>
      <c r="K58" s="195"/>
      <c r="L58" s="57"/>
      <c r="M58" s="233"/>
      <c r="N58" s="234"/>
      <c r="O58" s="234"/>
      <c r="P58" s="234"/>
      <c r="Q58" s="235"/>
      <c r="R58" s="232"/>
      <c r="S58" s="232"/>
      <c r="T58" s="142"/>
      <c r="U58" s="54">
        <v>1</v>
      </c>
      <c r="AB58" s="51"/>
    </row>
    <row r="59" spans="2:28" ht="15.95" customHeight="1">
      <c r="B59" s="139"/>
      <c r="C59" s="1" t="s">
        <v>125</v>
      </c>
      <c r="D59" s="56" t="s">
        <v>85</v>
      </c>
      <c r="E59" s="162" t="s">
        <v>126</v>
      </c>
      <c r="F59" s="194"/>
      <c r="G59" s="194"/>
      <c r="H59" s="194"/>
      <c r="I59" s="194"/>
      <c r="J59" s="194"/>
      <c r="K59" s="195"/>
      <c r="L59" s="57"/>
      <c r="M59" s="233"/>
      <c r="N59" s="234"/>
      <c r="O59" s="234"/>
      <c r="P59" s="234"/>
      <c r="Q59" s="235"/>
      <c r="R59" s="232"/>
      <c r="S59" s="232"/>
      <c r="T59" s="142"/>
      <c r="U59" s="54">
        <v>1</v>
      </c>
      <c r="AB59" s="51"/>
    </row>
    <row r="60" spans="2:28" ht="14.45" customHeight="1">
      <c r="B60" s="139"/>
      <c r="C60" s="196" t="s">
        <v>127</v>
      </c>
      <c r="D60" s="197"/>
      <c r="E60" s="197"/>
      <c r="F60" s="197"/>
      <c r="G60" s="197"/>
      <c r="H60" s="197"/>
      <c r="I60" s="197"/>
      <c r="J60" s="197"/>
      <c r="K60" s="197"/>
      <c r="L60" s="197"/>
      <c r="M60" s="197"/>
      <c r="N60" s="197"/>
      <c r="O60" s="197"/>
      <c r="P60" s="197"/>
      <c r="Q60" s="197"/>
      <c r="R60" s="197"/>
      <c r="S60" s="197"/>
      <c r="T60" s="141"/>
      <c r="U60" s="53">
        <f>SUM(U61:U68)</f>
        <v>8</v>
      </c>
      <c r="V60" s="54">
        <f>COUNTIF(L61:L68, "YES")</f>
        <v>0</v>
      </c>
      <c r="W60" s="54">
        <f>COUNTIF(L61:L68, "NA")</f>
        <v>0</v>
      </c>
      <c r="X60" s="53">
        <f>U60-W60</f>
        <v>8</v>
      </c>
      <c r="AB60" s="51"/>
    </row>
    <row r="61" spans="2:28" ht="30" customHeight="1">
      <c r="B61" s="139"/>
      <c r="C61" s="1" t="s">
        <v>128</v>
      </c>
      <c r="D61" s="56" t="s">
        <v>67</v>
      </c>
      <c r="E61" s="162" t="s">
        <v>129</v>
      </c>
      <c r="F61" s="194"/>
      <c r="G61" s="194"/>
      <c r="H61" s="194"/>
      <c r="I61" s="194"/>
      <c r="J61" s="194"/>
      <c r="K61" s="195"/>
      <c r="L61" s="57"/>
      <c r="M61" s="162"/>
      <c r="N61" s="163"/>
      <c r="O61" s="163"/>
      <c r="P61" s="163"/>
      <c r="Q61" s="164"/>
      <c r="R61" s="232"/>
      <c r="S61" s="232"/>
      <c r="T61" s="142"/>
      <c r="U61" s="54">
        <v>1</v>
      </c>
      <c r="AB61" s="51"/>
    </row>
    <row r="62" spans="2:28" ht="57" customHeight="1">
      <c r="B62" s="139"/>
      <c r="C62" s="1" t="s">
        <v>130</v>
      </c>
      <c r="D62" s="56" t="s">
        <v>131</v>
      </c>
      <c r="E62" s="162" t="s">
        <v>132</v>
      </c>
      <c r="F62" s="194"/>
      <c r="G62" s="194"/>
      <c r="H62" s="194"/>
      <c r="I62" s="194"/>
      <c r="J62" s="194"/>
      <c r="K62" s="195"/>
      <c r="L62" s="57"/>
      <c r="M62" s="162"/>
      <c r="N62" s="163"/>
      <c r="O62" s="163"/>
      <c r="P62" s="163"/>
      <c r="Q62" s="164"/>
      <c r="R62" s="232"/>
      <c r="S62" s="232"/>
      <c r="T62" s="142"/>
      <c r="U62" s="54">
        <v>1</v>
      </c>
      <c r="AB62" s="51"/>
    </row>
    <row r="63" spans="2:28" ht="110.45" customHeight="1">
      <c r="B63" s="139"/>
      <c r="C63" s="1" t="s">
        <v>133</v>
      </c>
      <c r="D63" s="56" t="s">
        <v>67</v>
      </c>
      <c r="E63" s="162" t="s">
        <v>134</v>
      </c>
      <c r="F63" s="194"/>
      <c r="G63" s="194"/>
      <c r="H63" s="194"/>
      <c r="I63" s="194"/>
      <c r="J63" s="194"/>
      <c r="K63" s="195"/>
      <c r="L63" s="57"/>
      <c r="M63" s="162"/>
      <c r="N63" s="163"/>
      <c r="O63" s="163"/>
      <c r="P63" s="163"/>
      <c r="Q63" s="164"/>
      <c r="R63" s="232"/>
      <c r="S63" s="232"/>
      <c r="T63" s="142"/>
      <c r="U63" s="54">
        <v>1</v>
      </c>
      <c r="AB63" s="51"/>
    </row>
    <row r="64" spans="2:28" ht="32.450000000000003" customHeight="1">
      <c r="B64" s="139"/>
      <c r="C64" s="1" t="s">
        <v>135</v>
      </c>
      <c r="D64" s="56" t="s">
        <v>67</v>
      </c>
      <c r="E64" s="162" t="s">
        <v>136</v>
      </c>
      <c r="F64" s="194"/>
      <c r="G64" s="194"/>
      <c r="H64" s="194"/>
      <c r="I64" s="194"/>
      <c r="J64" s="194"/>
      <c r="K64" s="195"/>
      <c r="L64" s="57"/>
      <c r="M64" s="233"/>
      <c r="N64" s="234"/>
      <c r="O64" s="234"/>
      <c r="P64" s="234"/>
      <c r="Q64" s="235"/>
      <c r="R64" s="232"/>
      <c r="S64" s="232"/>
      <c r="T64" s="142"/>
      <c r="U64" s="54">
        <v>1</v>
      </c>
      <c r="AB64" s="51"/>
    </row>
    <row r="65" spans="2:28" ht="123.6" customHeight="1">
      <c r="B65" s="139"/>
      <c r="C65" s="1" t="s">
        <v>137</v>
      </c>
      <c r="D65" s="56" t="s">
        <v>85</v>
      </c>
      <c r="E65" s="162" t="s">
        <v>138</v>
      </c>
      <c r="F65" s="194"/>
      <c r="G65" s="194"/>
      <c r="H65" s="194"/>
      <c r="I65" s="194"/>
      <c r="J65" s="194"/>
      <c r="K65" s="195"/>
      <c r="L65" s="57"/>
      <c r="M65" s="162"/>
      <c r="N65" s="163"/>
      <c r="O65" s="163"/>
      <c r="P65" s="163"/>
      <c r="Q65" s="164"/>
      <c r="R65" s="232"/>
      <c r="S65" s="232"/>
      <c r="T65" s="142"/>
      <c r="U65" s="54">
        <v>1</v>
      </c>
      <c r="AB65" s="51"/>
    </row>
    <row r="66" spans="2:28" ht="21" customHeight="1">
      <c r="B66" s="139"/>
      <c r="C66" s="1" t="s">
        <v>139</v>
      </c>
      <c r="D66" s="56" t="s">
        <v>131</v>
      </c>
      <c r="E66" s="162" t="s">
        <v>140</v>
      </c>
      <c r="F66" s="194"/>
      <c r="G66" s="194"/>
      <c r="H66" s="194"/>
      <c r="I66" s="194"/>
      <c r="J66" s="194"/>
      <c r="K66" s="195"/>
      <c r="L66" s="57"/>
      <c r="M66" s="233"/>
      <c r="N66" s="236"/>
      <c r="O66" s="236"/>
      <c r="P66" s="236"/>
      <c r="Q66" s="237"/>
      <c r="R66" s="232"/>
      <c r="S66" s="232"/>
      <c r="T66" s="142"/>
      <c r="U66" s="54">
        <v>1</v>
      </c>
      <c r="AB66" s="51"/>
    </row>
    <row r="67" spans="2:28" ht="19.5" customHeight="1">
      <c r="B67" s="139"/>
      <c r="C67" s="1" t="s">
        <v>141</v>
      </c>
      <c r="D67" s="56" t="s">
        <v>131</v>
      </c>
      <c r="E67" s="162" t="s">
        <v>142</v>
      </c>
      <c r="F67" s="194"/>
      <c r="G67" s="194"/>
      <c r="H67" s="194"/>
      <c r="I67" s="194"/>
      <c r="J67" s="194"/>
      <c r="K67" s="195"/>
      <c r="L67" s="57"/>
      <c r="M67" s="233"/>
      <c r="N67" s="236"/>
      <c r="O67" s="236"/>
      <c r="P67" s="236"/>
      <c r="Q67" s="237"/>
      <c r="R67" s="232"/>
      <c r="S67" s="232"/>
      <c r="T67" s="142"/>
      <c r="U67" s="54">
        <v>1</v>
      </c>
      <c r="AB67" s="51"/>
    </row>
    <row r="68" spans="2:28" ht="18.95" customHeight="1">
      <c r="B68" s="139"/>
      <c r="C68" s="1" t="s">
        <v>143</v>
      </c>
      <c r="D68" s="56" t="s">
        <v>131</v>
      </c>
      <c r="E68" s="162" t="s">
        <v>144</v>
      </c>
      <c r="F68" s="194"/>
      <c r="G68" s="194"/>
      <c r="H68" s="194"/>
      <c r="I68" s="194"/>
      <c r="J68" s="194"/>
      <c r="K68" s="195"/>
      <c r="L68" s="57"/>
      <c r="M68" s="233"/>
      <c r="N68" s="236"/>
      <c r="O68" s="236"/>
      <c r="P68" s="236"/>
      <c r="Q68" s="237"/>
      <c r="R68" s="232"/>
      <c r="S68" s="232"/>
      <c r="T68" s="142"/>
      <c r="U68" s="54">
        <v>1</v>
      </c>
      <c r="AB68" s="51"/>
    </row>
    <row r="69" spans="2:28" ht="18.75" customHeight="1">
      <c r="B69" s="139"/>
      <c r="C69" s="196" t="s">
        <v>145</v>
      </c>
      <c r="D69" s="197"/>
      <c r="E69" s="197"/>
      <c r="F69" s="197"/>
      <c r="G69" s="197"/>
      <c r="H69" s="197"/>
      <c r="I69" s="197"/>
      <c r="J69" s="197"/>
      <c r="K69" s="197"/>
      <c r="L69" s="197"/>
      <c r="M69" s="197"/>
      <c r="N69" s="197"/>
      <c r="O69" s="197"/>
      <c r="P69" s="197"/>
      <c r="Q69" s="197"/>
      <c r="R69" s="197"/>
      <c r="S69" s="197"/>
      <c r="T69" s="141"/>
      <c r="U69" s="53">
        <f>SUM(U70:U73)</f>
        <v>4</v>
      </c>
      <c r="V69" s="54">
        <f>COUNTIF(L70:L73, "YES")</f>
        <v>0</v>
      </c>
      <c r="W69" s="54">
        <f>COUNTIF(L70:L73, "NA")</f>
        <v>0</v>
      </c>
      <c r="X69" s="53">
        <f>U69-W69</f>
        <v>4</v>
      </c>
      <c r="AB69" s="51"/>
    </row>
    <row r="70" spans="2:28" ht="28.5" customHeight="1">
      <c r="B70" s="139"/>
      <c r="C70" s="2" t="s">
        <v>146</v>
      </c>
      <c r="D70" s="56" t="s">
        <v>85</v>
      </c>
      <c r="E70" s="162" t="s">
        <v>147</v>
      </c>
      <c r="F70" s="194"/>
      <c r="G70" s="194"/>
      <c r="H70" s="194"/>
      <c r="I70" s="194"/>
      <c r="J70" s="194"/>
      <c r="K70" s="195"/>
      <c r="L70" s="57"/>
      <c r="M70" s="233"/>
      <c r="N70" s="236"/>
      <c r="O70" s="236"/>
      <c r="P70" s="236"/>
      <c r="Q70" s="237"/>
      <c r="R70" s="232"/>
      <c r="S70" s="232"/>
      <c r="T70" s="142"/>
      <c r="U70" s="54">
        <v>1</v>
      </c>
      <c r="AB70" s="51"/>
    </row>
    <row r="71" spans="2:28" ht="18.600000000000001" customHeight="1">
      <c r="B71" s="139"/>
      <c r="C71" s="2" t="s">
        <v>148</v>
      </c>
      <c r="D71" s="56" t="s">
        <v>85</v>
      </c>
      <c r="E71" s="162" t="s">
        <v>149</v>
      </c>
      <c r="F71" s="194"/>
      <c r="G71" s="194"/>
      <c r="H71" s="194"/>
      <c r="I71" s="194"/>
      <c r="J71" s="194"/>
      <c r="K71" s="195"/>
      <c r="L71" s="57"/>
      <c r="M71" s="233"/>
      <c r="N71" s="236"/>
      <c r="O71" s="236"/>
      <c r="P71" s="236"/>
      <c r="Q71" s="237"/>
      <c r="R71" s="232"/>
      <c r="S71" s="232"/>
      <c r="T71" s="142"/>
      <c r="U71" s="54">
        <v>1</v>
      </c>
      <c r="AB71" s="51"/>
    </row>
    <row r="72" spans="2:28" ht="31.5" customHeight="1">
      <c r="B72" s="139"/>
      <c r="C72" s="2" t="s">
        <v>150</v>
      </c>
      <c r="D72" s="56" t="s">
        <v>85</v>
      </c>
      <c r="E72" s="162" t="s">
        <v>151</v>
      </c>
      <c r="F72" s="194"/>
      <c r="G72" s="194"/>
      <c r="H72" s="194"/>
      <c r="I72" s="194"/>
      <c r="J72" s="194"/>
      <c r="K72" s="195"/>
      <c r="L72" s="57"/>
      <c r="M72" s="233"/>
      <c r="N72" s="236"/>
      <c r="O72" s="236"/>
      <c r="P72" s="236"/>
      <c r="Q72" s="237"/>
      <c r="R72" s="232"/>
      <c r="S72" s="232"/>
      <c r="T72" s="142"/>
      <c r="U72" s="54">
        <v>1</v>
      </c>
      <c r="AB72" s="51"/>
    </row>
    <row r="73" spans="2:28" ht="28.5" customHeight="1">
      <c r="B73" s="139"/>
      <c r="C73" s="2" t="s">
        <v>152</v>
      </c>
      <c r="D73" s="56" t="s">
        <v>85</v>
      </c>
      <c r="E73" s="162" t="s">
        <v>153</v>
      </c>
      <c r="F73" s="194"/>
      <c r="G73" s="194"/>
      <c r="H73" s="194"/>
      <c r="I73" s="194"/>
      <c r="J73" s="194"/>
      <c r="K73" s="195"/>
      <c r="L73" s="57"/>
      <c r="M73" s="233"/>
      <c r="N73" s="236"/>
      <c r="O73" s="236"/>
      <c r="P73" s="236"/>
      <c r="Q73" s="237"/>
      <c r="R73" s="232"/>
      <c r="S73" s="232"/>
      <c r="T73" s="142"/>
      <c r="U73" s="54">
        <v>1</v>
      </c>
      <c r="AB73" s="51"/>
    </row>
    <row r="74" spans="2:28" ht="18.75" customHeight="1">
      <c r="B74" s="139"/>
      <c r="C74" s="196" t="s">
        <v>154</v>
      </c>
      <c r="D74" s="197"/>
      <c r="E74" s="197"/>
      <c r="F74" s="197"/>
      <c r="G74" s="197"/>
      <c r="H74" s="197"/>
      <c r="I74" s="197"/>
      <c r="J74" s="197"/>
      <c r="K74" s="197"/>
      <c r="L74" s="197"/>
      <c r="M74" s="197"/>
      <c r="N74" s="197"/>
      <c r="O74" s="197"/>
      <c r="P74" s="197"/>
      <c r="Q74" s="197"/>
      <c r="R74" s="197"/>
      <c r="S74" s="197"/>
      <c r="T74" s="141"/>
      <c r="U74" s="53">
        <f>SUM(U75:U80)</f>
        <v>6</v>
      </c>
      <c r="V74" s="54">
        <f>COUNTIF(L75:L80, "YES")</f>
        <v>0</v>
      </c>
      <c r="W74" s="54">
        <f>COUNTIF(L75:L80, "NA")</f>
        <v>0</v>
      </c>
      <c r="X74" s="53">
        <f>U74-W74</f>
        <v>6</v>
      </c>
      <c r="AB74" s="51"/>
    </row>
    <row r="75" spans="2:28" ht="28.5" customHeight="1">
      <c r="B75" s="139"/>
      <c r="C75" s="1" t="s">
        <v>155</v>
      </c>
      <c r="D75" s="56" t="s">
        <v>131</v>
      </c>
      <c r="E75" s="162" t="s">
        <v>156</v>
      </c>
      <c r="F75" s="194"/>
      <c r="G75" s="194"/>
      <c r="H75" s="194"/>
      <c r="I75" s="194"/>
      <c r="J75" s="194"/>
      <c r="K75" s="195"/>
      <c r="L75" s="57"/>
      <c r="M75" s="233"/>
      <c r="N75" s="234"/>
      <c r="O75" s="234"/>
      <c r="P75" s="234"/>
      <c r="Q75" s="235"/>
      <c r="R75" s="232"/>
      <c r="S75" s="232"/>
      <c r="T75" s="142"/>
      <c r="U75" s="54">
        <v>1</v>
      </c>
      <c r="AB75" s="51"/>
    </row>
    <row r="76" spans="2:28" ht="30" customHeight="1">
      <c r="B76" s="139"/>
      <c r="C76" s="1" t="s">
        <v>157</v>
      </c>
      <c r="D76" s="56" t="s">
        <v>131</v>
      </c>
      <c r="E76" s="162" t="s">
        <v>158</v>
      </c>
      <c r="F76" s="194"/>
      <c r="G76" s="194"/>
      <c r="H76" s="194"/>
      <c r="I76" s="194"/>
      <c r="J76" s="194"/>
      <c r="K76" s="195"/>
      <c r="L76" s="57"/>
      <c r="M76" s="162"/>
      <c r="N76" s="236"/>
      <c r="O76" s="236"/>
      <c r="P76" s="236"/>
      <c r="Q76" s="237"/>
      <c r="R76" s="232"/>
      <c r="S76" s="232"/>
      <c r="T76" s="142"/>
      <c r="U76" s="54">
        <v>1</v>
      </c>
      <c r="AB76" s="51"/>
    </row>
    <row r="77" spans="2:28" ht="16.5" customHeight="1">
      <c r="B77" s="139"/>
      <c r="C77" s="1" t="s">
        <v>159</v>
      </c>
      <c r="D77" s="56" t="s">
        <v>131</v>
      </c>
      <c r="E77" s="162" t="s">
        <v>160</v>
      </c>
      <c r="F77" s="194"/>
      <c r="G77" s="194"/>
      <c r="H77" s="194"/>
      <c r="I77" s="194"/>
      <c r="J77" s="194"/>
      <c r="K77" s="195"/>
      <c r="L77" s="57"/>
      <c r="M77" s="233"/>
      <c r="N77" s="236"/>
      <c r="O77" s="236"/>
      <c r="P77" s="236"/>
      <c r="Q77" s="237"/>
      <c r="R77" s="232"/>
      <c r="S77" s="232"/>
      <c r="T77" s="142"/>
      <c r="U77" s="54">
        <v>1</v>
      </c>
      <c r="AB77" s="51"/>
    </row>
    <row r="78" spans="2:28" ht="30.6" customHeight="1">
      <c r="B78" s="139"/>
      <c r="C78" s="1" t="s">
        <v>161</v>
      </c>
      <c r="D78" s="56" t="s">
        <v>67</v>
      </c>
      <c r="E78" s="162" t="s">
        <v>162</v>
      </c>
      <c r="F78" s="194"/>
      <c r="G78" s="194"/>
      <c r="H78" s="194"/>
      <c r="I78" s="194"/>
      <c r="J78" s="194"/>
      <c r="K78" s="195"/>
      <c r="L78" s="57"/>
      <c r="M78" s="233"/>
      <c r="N78" s="236"/>
      <c r="O78" s="236"/>
      <c r="P78" s="236"/>
      <c r="Q78" s="237"/>
      <c r="R78" s="232"/>
      <c r="S78" s="232"/>
      <c r="T78" s="142"/>
      <c r="U78" s="54">
        <v>1</v>
      </c>
      <c r="AB78" s="51"/>
    </row>
    <row r="79" spans="2:28" ht="42" customHeight="1">
      <c r="B79" s="139"/>
      <c r="C79" s="1" t="s">
        <v>163</v>
      </c>
      <c r="D79" s="56" t="s">
        <v>164</v>
      </c>
      <c r="E79" s="162" t="s">
        <v>165</v>
      </c>
      <c r="F79" s="194"/>
      <c r="G79" s="194"/>
      <c r="H79" s="194"/>
      <c r="I79" s="194"/>
      <c r="J79" s="194"/>
      <c r="K79" s="195"/>
      <c r="L79" s="57"/>
      <c r="M79" s="162"/>
      <c r="N79" s="236"/>
      <c r="O79" s="236"/>
      <c r="P79" s="236"/>
      <c r="Q79" s="237"/>
      <c r="R79" s="232"/>
      <c r="S79" s="232"/>
      <c r="T79" s="142"/>
      <c r="U79" s="54">
        <v>1</v>
      </c>
      <c r="AB79" s="51"/>
    </row>
    <row r="80" spans="2:28" ht="28.5" customHeight="1">
      <c r="B80" s="139"/>
      <c r="C80" s="1" t="s">
        <v>166</v>
      </c>
      <c r="D80" s="56" t="s">
        <v>164</v>
      </c>
      <c r="E80" s="162" t="s">
        <v>167</v>
      </c>
      <c r="F80" s="194"/>
      <c r="G80" s="194"/>
      <c r="H80" s="194"/>
      <c r="I80" s="194"/>
      <c r="J80" s="194"/>
      <c r="K80" s="195"/>
      <c r="L80" s="57"/>
      <c r="M80" s="241"/>
      <c r="N80" s="241"/>
      <c r="O80" s="241"/>
      <c r="P80" s="241"/>
      <c r="Q80" s="241"/>
      <c r="R80" s="232"/>
      <c r="S80" s="232"/>
      <c r="T80" s="142"/>
      <c r="U80" s="54">
        <v>1</v>
      </c>
      <c r="AB80" s="51"/>
    </row>
    <row r="81" spans="2:28" ht="18.75" customHeight="1">
      <c r="B81" s="139"/>
      <c r="C81" s="196" t="s">
        <v>168</v>
      </c>
      <c r="D81" s="197"/>
      <c r="E81" s="197"/>
      <c r="F81" s="197"/>
      <c r="G81" s="197"/>
      <c r="H81" s="197"/>
      <c r="I81" s="197"/>
      <c r="J81" s="197"/>
      <c r="K81" s="197"/>
      <c r="L81" s="197"/>
      <c r="M81" s="197"/>
      <c r="N81" s="197"/>
      <c r="O81" s="197"/>
      <c r="P81" s="197"/>
      <c r="Q81" s="197"/>
      <c r="R81" s="197"/>
      <c r="S81" s="197"/>
      <c r="T81" s="141"/>
      <c r="U81" s="53">
        <f>SUM(U82:U84)</f>
        <v>3</v>
      </c>
      <c r="V81" s="54">
        <f>COUNTIF(L82:L84, "YES")</f>
        <v>0</v>
      </c>
      <c r="W81" s="54">
        <f>COUNTIF(L82:L84, "NA")</f>
        <v>0</v>
      </c>
      <c r="X81" s="53">
        <f>U81-W81</f>
        <v>3</v>
      </c>
      <c r="AB81" s="51"/>
    </row>
    <row r="82" spans="2:28" ht="42.6" customHeight="1">
      <c r="B82" s="139"/>
      <c r="C82" s="1" t="s">
        <v>169</v>
      </c>
      <c r="D82" s="56" t="s">
        <v>170</v>
      </c>
      <c r="E82" s="162" t="s">
        <v>171</v>
      </c>
      <c r="F82" s="194"/>
      <c r="G82" s="194"/>
      <c r="H82" s="194"/>
      <c r="I82" s="194"/>
      <c r="J82" s="194"/>
      <c r="K82" s="195"/>
      <c r="L82" s="57"/>
      <c r="M82" s="162"/>
      <c r="N82" s="163"/>
      <c r="O82" s="163"/>
      <c r="P82" s="163"/>
      <c r="Q82" s="164"/>
      <c r="R82" s="232"/>
      <c r="S82" s="232"/>
      <c r="T82" s="142"/>
      <c r="U82" s="54">
        <v>1</v>
      </c>
      <c r="AB82" s="51"/>
    </row>
    <row r="83" spans="2:28" ht="30" customHeight="1">
      <c r="B83" s="139"/>
      <c r="C83" s="1" t="s">
        <v>172</v>
      </c>
      <c r="D83" s="56" t="s">
        <v>170</v>
      </c>
      <c r="E83" s="162" t="s">
        <v>173</v>
      </c>
      <c r="F83" s="194"/>
      <c r="G83" s="194"/>
      <c r="H83" s="194"/>
      <c r="I83" s="194"/>
      <c r="J83" s="194"/>
      <c r="K83" s="195"/>
      <c r="L83" s="57"/>
      <c r="M83" s="162"/>
      <c r="N83" s="163"/>
      <c r="O83" s="163"/>
      <c r="P83" s="163"/>
      <c r="Q83" s="164"/>
      <c r="R83" s="232"/>
      <c r="S83" s="232"/>
      <c r="T83" s="142"/>
      <c r="U83" s="54">
        <v>1</v>
      </c>
      <c r="AB83" s="51"/>
    </row>
    <row r="84" spans="2:28" ht="28.5" customHeight="1">
      <c r="B84" s="139"/>
      <c r="C84" s="1" t="s">
        <v>174</v>
      </c>
      <c r="D84" s="56" t="s">
        <v>170</v>
      </c>
      <c r="E84" s="162" t="s">
        <v>175</v>
      </c>
      <c r="F84" s="194"/>
      <c r="G84" s="194"/>
      <c r="H84" s="194"/>
      <c r="I84" s="194"/>
      <c r="J84" s="194"/>
      <c r="K84" s="195"/>
      <c r="L84" s="57"/>
      <c r="M84" s="162"/>
      <c r="N84" s="163"/>
      <c r="O84" s="163"/>
      <c r="P84" s="163"/>
      <c r="Q84" s="164"/>
      <c r="R84" s="232"/>
      <c r="S84" s="232"/>
      <c r="T84" s="142"/>
      <c r="U84" s="54">
        <v>1</v>
      </c>
      <c r="AB84" s="51"/>
    </row>
    <row r="85" spans="2:28" ht="18.95" thickBot="1">
      <c r="B85" s="143"/>
      <c r="C85" s="144"/>
      <c r="D85" s="145"/>
      <c r="E85" s="145"/>
      <c r="F85" s="145"/>
      <c r="G85" s="145"/>
      <c r="H85" s="145"/>
      <c r="I85" s="145"/>
      <c r="J85" s="145"/>
      <c r="K85" s="146"/>
      <c r="L85" s="146"/>
      <c r="M85" s="147"/>
      <c r="N85" s="147"/>
      <c r="O85" s="147"/>
      <c r="P85" s="147"/>
      <c r="Q85" s="147"/>
      <c r="R85" s="148"/>
      <c r="S85" s="149"/>
      <c r="T85" s="150"/>
      <c r="U85" s="63">
        <f>SUM(U29,U38,U51,U60,U69,U74,U81)</f>
        <v>49</v>
      </c>
      <c r="V85" s="63">
        <f>SUM(V29,V38,V51,V60,V69,V74,V81)</f>
        <v>0</v>
      </c>
      <c r="W85" s="63">
        <f>SUM(W29,W38,W51,W60,W69,W74,W81)</f>
        <v>0</v>
      </c>
      <c r="X85" s="63">
        <f>SUM(X29,X38,X51,X60,X69,X74,X81)</f>
        <v>49</v>
      </c>
    </row>
  </sheetData>
  <sheetProtection autoFilter="0"/>
  <mergeCells count="196">
    <mergeCell ref="M27:Q28"/>
    <mergeCell ref="R27:S28"/>
    <mergeCell ref="R77:S77"/>
    <mergeCell ref="R78:S78"/>
    <mergeCell ref="R79:S79"/>
    <mergeCell ref="R70:S70"/>
    <mergeCell ref="R71:S71"/>
    <mergeCell ref="R72:S72"/>
    <mergeCell ref="R73:S73"/>
    <mergeCell ref="R75:S75"/>
    <mergeCell ref="R76:S76"/>
    <mergeCell ref="R63:S63"/>
    <mergeCell ref="R64:S64"/>
    <mergeCell ref="R65:S65"/>
    <mergeCell ref="R56:S56"/>
    <mergeCell ref="R57:S57"/>
    <mergeCell ref="R58:S58"/>
    <mergeCell ref="R59:S59"/>
    <mergeCell ref="R61:S61"/>
    <mergeCell ref="R62:S62"/>
    <mergeCell ref="M64:Q64"/>
    <mergeCell ref="M65:Q65"/>
    <mergeCell ref="M57:Q57"/>
    <mergeCell ref="M58:Q58"/>
    <mergeCell ref="R84:S84"/>
    <mergeCell ref="D24:S24"/>
    <mergeCell ref="R80:S80"/>
    <mergeCell ref="R82:S82"/>
    <mergeCell ref="R83:S83"/>
    <mergeCell ref="R50:S50"/>
    <mergeCell ref="R52:S52"/>
    <mergeCell ref="R53:S53"/>
    <mergeCell ref="R54:S54"/>
    <mergeCell ref="R55:S55"/>
    <mergeCell ref="M84:Q84"/>
    <mergeCell ref="R40:S40"/>
    <mergeCell ref="R41:S41"/>
    <mergeCell ref="R42:S42"/>
    <mergeCell ref="R43:S43"/>
    <mergeCell ref="R44:S44"/>
    <mergeCell ref="R45:S45"/>
    <mergeCell ref="R46:S46"/>
    <mergeCell ref="R47:S47"/>
    <mergeCell ref="R48:S48"/>
    <mergeCell ref="M78:Q78"/>
    <mergeCell ref="M79:Q79"/>
    <mergeCell ref="M80:Q80"/>
    <mergeCell ref="L27:L28"/>
    <mergeCell ref="M82:Q82"/>
    <mergeCell ref="M83:Q83"/>
    <mergeCell ref="M71:Q71"/>
    <mergeCell ref="M72:Q72"/>
    <mergeCell ref="M73:Q73"/>
    <mergeCell ref="R66:S66"/>
    <mergeCell ref="M75:Q75"/>
    <mergeCell ref="M76:Q76"/>
    <mergeCell ref="M77:Q77"/>
    <mergeCell ref="C81:S81"/>
    <mergeCell ref="E82:K82"/>
    <mergeCell ref="E83:K83"/>
    <mergeCell ref="M66:Q66"/>
    <mergeCell ref="M67:Q67"/>
    <mergeCell ref="M68:Q68"/>
    <mergeCell ref="M70:Q70"/>
    <mergeCell ref="C74:S74"/>
    <mergeCell ref="R67:S67"/>
    <mergeCell ref="R68:S68"/>
    <mergeCell ref="E66:K66"/>
    <mergeCell ref="M59:Q59"/>
    <mergeCell ref="M61:Q61"/>
    <mergeCell ref="M62:Q62"/>
    <mergeCell ref="M63:Q63"/>
    <mergeCell ref="M50:Q50"/>
    <mergeCell ref="M52:Q52"/>
    <mergeCell ref="M53:Q53"/>
    <mergeCell ref="M54:Q54"/>
    <mergeCell ref="M55:Q55"/>
    <mergeCell ref="M56:Q56"/>
    <mergeCell ref="M44:Q44"/>
    <mergeCell ref="M45:Q45"/>
    <mergeCell ref="M46:Q46"/>
    <mergeCell ref="M47:Q47"/>
    <mergeCell ref="M48:Q48"/>
    <mergeCell ref="M49:Q49"/>
    <mergeCell ref="R39:S39"/>
    <mergeCell ref="M39:Q39"/>
    <mergeCell ref="M43:Q43"/>
    <mergeCell ref="M40:Q40"/>
    <mergeCell ref="M41:Q41"/>
    <mergeCell ref="M42:Q42"/>
    <mergeCell ref="R49:S49"/>
    <mergeCell ref="R30:S30"/>
    <mergeCell ref="R31:S31"/>
    <mergeCell ref="R32:S32"/>
    <mergeCell ref="R33:S33"/>
    <mergeCell ref="R34:S34"/>
    <mergeCell ref="R35:S35"/>
    <mergeCell ref="R36:S36"/>
    <mergeCell ref="R37:S37"/>
    <mergeCell ref="M30:Q30"/>
    <mergeCell ref="C10:D10"/>
    <mergeCell ref="C26:D26"/>
    <mergeCell ref="E54:K54"/>
    <mergeCell ref="E55:K55"/>
    <mergeCell ref="E56:K56"/>
    <mergeCell ref="E57:K57"/>
    <mergeCell ref="E58:K58"/>
    <mergeCell ref="E59:K59"/>
    <mergeCell ref="E47:K47"/>
    <mergeCell ref="E48:K48"/>
    <mergeCell ref="E49:K49"/>
    <mergeCell ref="E50:K50"/>
    <mergeCell ref="E52:K52"/>
    <mergeCell ref="E53:K53"/>
    <mergeCell ref="C27:C28"/>
    <mergeCell ref="D27:D28"/>
    <mergeCell ref="E27:K28"/>
    <mergeCell ref="E46:K46"/>
    <mergeCell ref="E40:K40"/>
    <mergeCell ref="E30:K30"/>
    <mergeCell ref="E31:K31"/>
    <mergeCell ref="E32:K32"/>
    <mergeCell ref="E33:K33"/>
    <mergeCell ref="E34:K34"/>
    <mergeCell ref="E62:K62"/>
    <mergeCell ref="E63:K63"/>
    <mergeCell ref="E64:K64"/>
    <mergeCell ref="E65:K65"/>
    <mergeCell ref="E44:K44"/>
    <mergeCell ref="E45:K45"/>
    <mergeCell ref="L12:M12"/>
    <mergeCell ref="N12:S12"/>
    <mergeCell ref="J9:K10"/>
    <mergeCell ref="E10:H10"/>
    <mergeCell ref="L22:M22"/>
    <mergeCell ref="N22:S22"/>
    <mergeCell ref="C23:S23"/>
    <mergeCell ref="R18:S18"/>
    <mergeCell ref="C19:S19"/>
    <mergeCell ref="C20:F20"/>
    <mergeCell ref="I20:L20"/>
    <mergeCell ref="N20:Q20"/>
    <mergeCell ref="R20:S20"/>
    <mergeCell ref="K17:M17"/>
    <mergeCell ref="N17:P17"/>
    <mergeCell ref="R17:S17"/>
    <mergeCell ref="C18:D18"/>
    <mergeCell ref="E18:F18"/>
    <mergeCell ref="C1:M1"/>
    <mergeCell ref="E42:K42"/>
    <mergeCell ref="L10:N10"/>
    <mergeCell ref="O10:S10"/>
    <mergeCell ref="C12:E12"/>
    <mergeCell ref="F12:K12"/>
    <mergeCell ref="E84:K84"/>
    <mergeCell ref="C38:S38"/>
    <mergeCell ref="C51:S51"/>
    <mergeCell ref="C60:S60"/>
    <mergeCell ref="C69:S69"/>
    <mergeCell ref="E75:K75"/>
    <mergeCell ref="E76:K76"/>
    <mergeCell ref="E77:K77"/>
    <mergeCell ref="E78:K78"/>
    <mergeCell ref="E79:K79"/>
    <mergeCell ref="E80:K80"/>
    <mergeCell ref="E67:K67"/>
    <mergeCell ref="E68:K68"/>
    <mergeCell ref="E70:K70"/>
    <mergeCell ref="E71:K71"/>
    <mergeCell ref="E72:K72"/>
    <mergeCell ref="E73:K73"/>
    <mergeCell ref="E61:K61"/>
    <mergeCell ref="E43:K43"/>
    <mergeCell ref="J18:K18"/>
    <mergeCell ref="L18:M18"/>
    <mergeCell ref="O18:Q18"/>
    <mergeCell ref="F13:S13"/>
    <mergeCell ref="C14:E14"/>
    <mergeCell ref="F14:S14"/>
    <mergeCell ref="C15:S15"/>
    <mergeCell ref="C16:D16"/>
    <mergeCell ref="E16:F16"/>
    <mergeCell ref="G16:H16"/>
    <mergeCell ref="I16:L16"/>
    <mergeCell ref="O16:S16"/>
    <mergeCell ref="C29:S29"/>
    <mergeCell ref="D22:G22"/>
    <mergeCell ref="E36:K36"/>
    <mergeCell ref="E37:K37"/>
    <mergeCell ref="E39:K39"/>
    <mergeCell ref="E41:K41"/>
    <mergeCell ref="C13:E13"/>
    <mergeCell ref="E17:I17"/>
    <mergeCell ref="C21:S21"/>
    <mergeCell ref="G18:I18"/>
    <mergeCell ref="E35:K35"/>
  </mergeCells>
  <conditionalFormatting sqref="L30:L37 L52:L59 L61:L68 L70:L73 L75:L80 L82:L84">
    <cfRule type="cellIs" dxfId="28" priority="45" operator="equal">
      <formula>"No"</formula>
    </cfRule>
  </conditionalFormatting>
  <conditionalFormatting sqref="L39:L50">
    <cfRule type="cellIs" dxfId="27" priority="37" operator="equal">
      <formula>"No"</formula>
    </cfRule>
  </conditionalFormatting>
  <conditionalFormatting sqref="R39:R50 R52:R59 R61:R68 R70:R73 R75:R80 R82:R84">
    <cfRule type="containsText" dxfId="26" priority="46" stopIfTrue="1" operator="containsText" text="NON-COMPLIANT">
      <formula>NOT(ISERROR(SEARCH("NON-COMPLIANT",R39)))</formula>
    </cfRule>
    <cfRule type="containsText" dxfId="25" priority="47" operator="containsText" text="Compliant">
      <formula>NOT(ISERROR(SEARCH("Compliant",R39)))</formula>
    </cfRule>
    <cfRule type="containsText" dxfId="24" priority="48" operator="containsText" text="SERIOUS">
      <formula>NOT(ISERROR(SEARCH("SERIOUS",R39)))</formula>
    </cfRule>
    <cfRule type="containsText" dxfId="23" priority="49" operator="containsText" text="FALSE">
      <formula>NOT(ISERROR(SEARCH("FALSE",R39)))</formula>
    </cfRule>
  </conditionalFormatting>
  <conditionalFormatting sqref="M25:Q26">
    <cfRule type="containsText" dxfId="22" priority="42" operator="containsText" text="High Risk">
      <formula>NOT(ISERROR(SEARCH("High Risk",M25)))</formula>
    </cfRule>
    <cfRule type="containsText" dxfId="21" priority="43" operator="containsText" text="Medium Risk">
      <formula>NOT(ISERROR(SEARCH("Medium Risk",M25)))</formula>
    </cfRule>
    <cfRule type="containsText" dxfId="20" priority="44" operator="containsText" text="Low Risk">
      <formula>NOT(ISERROR(SEARCH("Low Risk",M25)))</formula>
    </cfRule>
  </conditionalFormatting>
  <conditionalFormatting sqref="R20">
    <cfRule type="cellIs" dxfId="19" priority="16" operator="equal">
      <formula>"Immediate"</formula>
    </cfRule>
    <cfRule type="cellIs" dxfId="18" priority="18" operator="equal">
      <formula>"6 Month"</formula>
    </cfRule>
    <cfRule type="cellIs" dxfId="17" priority="19" operator="equal">
      <formula>"3 Month"</formula>
    </cfRule>
    <cfRule type="cellIs" dxfId="16" priority="20" operator="equal">
      <formula>"1 Month"</formula>
    </cfRule>
    <cfRule type="cellIs" dxfId="15" priority="23" operator="equal">
      <formula>"One Week"</formula>
    </cfRule>
  </conditionalFormatting>
  <conditionalFormatting sqref="R20:R21 R23">
    <cfRule type="containsText" dxfId="14" priority="15" operator="containsText" text="NO">
      <formula>NOT(ISERROR(SEARCH("NO",R20)))</formula>
    </cfRule>
  </conditionalFormatting>
  <conditionalFormatting sqref="N20:U20">
    <cfRule type="cellIs" dxfId="13" priority="9" operator="equal">
      <formula>"Management agreement / No action required from subcontractor"</formula>
    </cfRule>
    <cfRule type="cellIs" dxfId="12" priority="10" operator="equal">
      <formula>"Re-house labour in compliant accommodation"</formula>
    </cfRule>
    <cfRule type="cellIs" dxfId="11" priority="11" operator="equal">
      <formula>"Apply financial penalties"</formula>
    </cfRule>
    <cfRule type="cellIs" dxfId="10" priority="12" operator="equal">
      <formula>"Suspend payment"</formula>
    </cfRule>
    <cfRule type="cellIs" dxfId="9" priority="13" operator="equal">
      <formula>"Contract Termination"</formula>
    </cfRule>
    <cfRule type="cellIs" dxfId="8" priority="14" operator="equal">
      <formula>"Rejected from tender"</formula>
    </cfRule>
  </conditionalFormatting>
  <conditionalFormatting sqref="R19">
    <cfRule type="containsText" dxfId="7" priority="8" operator="containsText" text="NO">
      <formula>NOT(ISERROR(SEARCH("NO",R19)))</formula>
    </cfRule>
  </conditionalFormatting>
  <conditionalFormatting sqref="L29:L1048576 L1:L27">
    <cfRule type="cellIs" dxfId="6" priority="7" operator="equal">
      <formula>"YES"</formula>
    </cfRule>
  </conditionalFormatting>
  <conditionalFormatting sqref="G20">
    <cfRule type="cellIs" dxfId="5" priority="4" operator="between">
      <formula>75%</formula>
      <formula>84%</formula>
    </cfRule>
    <cfRule type="cellIs" dxfId="4" priority="5" operator="lessThan">
      <formula>75%</formula>
    </cfRule>
    <cfRule type="cellIs" dxfId="3" priority="6" operator="greaterThanOrEqual">
      <formula>85%</formula>
    </cfRule>
  </conditionalFormatting>
  <conditionalFormatting sqref="D22 H22:K22">
    <cfRule type="cellIs" dxfId="2" priority="1" operator="equal">
      <formula>"Low Risk"</formula>
    </cfRule>
    <cfRule type="cellIs" dxfId="1" priority="2" operator="equal">
      <formula>"Medium Risk"</formula>
    </cfRule>
    <cfRule type="cellIs" dxfId="0" priority="3" operator="equal">
      <formula>"High Risk"</formula>
    </cfRule>
  </conditionalFormatting>
  <dataValidations count="2">
    <dataValidation type="list" allowBlank="1" showInputMessage="1" showErrorMessage="1" sqref="L39:L50 L70:L73 L82:L84 L75:L80 L52:L59 L61:L68 L30:L37" xr:uid="{722F0A09-5984-4F6B-800B-38F37182A7F5}">
      <formula1>"YES, NO, NA"</formula1>
    </dataValidation>
    <dataValidation type="list" allowBlank="1" showInputMessage="1" showErrorMessage="1" sqref="R19:R21 R23" xr:uid="{3633A4FE-26DA-4924-896D-26E588B1D695}">
      <formula1>"YES, NO, N/A"</formula1>
    </dataValidation>
  </dataValidations>
  <printOptions horizontalCentered="1"/>
  <pageMargins left="0.23622047244094491" right="0.23622047244094491" top="0.74803149606299213" bottom="0.74803149606299213" header="0.31496062992125984" footer="0.31496062992125984"/>
  <pageSetup paperSize="9" scale="43" fitToHeight="0" orientation="portrait" r:id="rId1"/>
  <headerFooter>
    <oddFooter>&amp;L&amp;"Calibri"&amp;11&amp;K000000&amp;C&amp;"Arial Narrow,Regular"&amp;9&amp;K4E3524&amp;A&amp;R&amp;"Arial Narrow,Regular"&amp;9&amp;K4E3524Print Date: &amp;D
Page &amp;P of &amp;N&amp;L&amp;"Calibri"&amp;11&amp;K000000</oddFooter>
  </headerFooter>
  <rowBreaks count="1" manualBreakCount="1">
    <brk id="59"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defaultSize="0" autoFill="0" autoLine="0" autoPict="0">
                <anchor moveWithCells="1">
                  <from>
                    <xdr:col>8</xdr:col>
                    <xdr:colOff>12700</xdr:colOff>
                    <xdr:row>15</xdr:row>
                    <xdr:rowOff>0</xdr:rowOff>
                  </from>
                  <to>
                    <xdr:col>8</xdr:col>
                    <xdr:colOff>622300</xdr:colOff>
                    <xdr:row>16</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9</xdr:col>
                    <xdr:colOff>266700</xdr:colOff>
                    <xdr:row>14</xdr:row>
                    <xdr:rowOff>165100</xdr:rowOff>
                  </from>
                  <to>
                    <xdr:col>10</xdr:col>
                    <xdr:colOff>69850</xdr:colOff>
                    <xdr:row>16</xdr:row>
                    <xdr:rowOff>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13</xdr:col>
                    <xdr:colOff>508000</xdr:colOff>
                    <xdr:row>15</xdr:row>
                    <xdr:rowOff>0</xdr:rowOff>
                  </from>
                  <to>
                    <xdr:col>15</xdr:col>
                    <xdr:colOff>31750</xdr:colOff>
                    <xdr:row>16</xdr:row>
                    <xdr:rowOff>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16</xdr:col>
                    <xdr:colOff>228600</xdr:colOff>
                    <xdr:row>15</xdr:row>
                    <xdr:rowOff>12700</xdr:rowOff>
                  </from>
                  <to>
                    <xdr:col>17</xdr:col>
                    <xdr:colOff>88900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76B2-55FF-41EB-B206-46CDCC51A4C6}">
  <dimension ref="B1:D6"/>
  <sheetViews>
    <sheetView workbookViewId="0">
      <selection activeCell="D1" sqref="D1:D6"/>
    </sheetView>
  </sheetViews>
  <sheetFormatPr defaultRowHeight="14.45"/>
  <cols>
    <col min="2" max="2" width="21" bestFit="1" customWidth="1"/>
    <col min="4" max="4" width="38.28515625" customWidth="1"/>
  </cols>
  <sheetData>
    <row r="1" spans="2:4">
      <c r="B1" t="s">
        <v>176</v>
      </c>
      <c r="D1" s="49" t="s">
        <v>177</v>
      </c>
    </row>
    <row r="2" spans="2:4" ht="29.1">
      <c r="B2" t="s">
        <v>178</v>
      </c>
      <c r="D2" s="49" t="s">
        <v>179</v>
      </c>
    </row>
    <row r="3" spans="2:4">
      <c r="B3" t="s">
        <v>180</v>
      </c>
      <c r="D3" s="49" t="s">
        <v>181</v>
      </c>
    </row>
    <row r="4" spans="2:4">
      <c r="D4" s="49" t="s">
        <v>182</v>
      </c>
    </row>
    <row r="5" spans="2:4">
      <c r="D5" s="49" t="s">
        <v>183</v>
      </c>
    </row>
    <row r="6" spans="2:4">
      <c r="D6" s="49"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7C14-6320-4901-A384-DCFA44D5511C}">
  <dimension ref="A1:B13"/>
  <sheetViews>
    <sheetView zoomScaleNormal="100" workbookViewId="0"/>
  </sheetViews>
  <sheetFormatPr defaultRowHeight="14.45"/>
  <cols>
    <col min="1" max="1" width="52.140625" bestFit="1" customWidth="1"/>
    <col min="2" max="2" width="147" bestFit="1" customWidth="1"/>
  </cols>
  <sheetData>
    <row r="1" spans="1:2">
      <c r="A1" s="42" t="s">
        <v>185</v>
      </c>
      <c r="B1" s="42" t="s">
        <v>186</v>
      </c>
    </row>
    <row r="2" spans="1:2">
      <c r="A2" s="39" t="s">
        <v>90</v>
      </c>
      <c r="B2" s="40" t="s">
        <v>187</v>
      </c>
    </row>
    <row r="3" spans="1:2">
      <c r="A3" s="39" t="s">
        <v>188</v>
      </c>
      <c r="B3" s="41" t="s">
        <v>189</v>
      </c>
    </row>
    <row r="4" spans="1:2" ht="43.5">
      <c r="A4" s="39" t="s">
        <v>85</v>
      </c>
      <c r="B4" s="41" t="s">
        <v>190</v>
      </c>
    </row>
    <row r="5" spans="1:2">
      <c r="A5" s="39" t="s">
        <v>131</v>
      </c>
      <c r="B5" s="41" t="s">
        <v>191</v>
      </c>
    </row>
    <row r="6" spans="1:2" ht="29.1">
      <c r="A6" s="39" t="s">
        <v>192</v>
      </c>
      <c r="B6" s="41" t="s">
        <v>193</v>
      </c>
    </row>
    <row r="7" spans="1:2" ht="57.95">
      <c r="A7" s="39" t="s">
        <v>170</v>
      </c>
      <c r="B7" s="41" t="s">
        <v>194</v>
      </c>
    </row>
    <row r="8" spans="1:2">
      <c r="A8" s="43" t="s">
        <v>195</v>
      </c>
      <c r="B8" s="41" t="s">
        <v>196</v>
      </c>
    </row>
    <row r="9" spans="1:2">
      <c r="A9" s="39" t="s">
        <v>197</v>
      </c>
      <c r="B9" s="41" t="s">
        <v>198</v>
      </c>
    </row>
    <row r="10" spans="1:2">
      <c r="A10" s="39" t="s">
        <v>199</v>
      </c>
      <c r="B10" s="41" t="s">
        <v>200</v>
      </c>
    </row>
    <row r="11" spans="1:2" ht="29.1">
      <c r="A11" s="39" t="s">
        <v>164</v>
      </c>
      <c r="B11" s="41" t="s">
        <v>201</v>
      </c>
    </row>
    <row r="12" spans="1:2">
      <c r="A12" s="39" t="s">
        <v>202</v>
      </c>
      <c r="B12" s="41" t="s">
        <v>203</v>
      </c>
    </row>
    <row r="13" spans="1:2">
      <c r="A13" s="39" t="s">
        <v>67</v>
      </c>
      <c r="B13" s="40" t="s">
        <v>204</v>
      </c>
    </row>
  </sheetData>
  <pageMargins left="0.7" right="0.7" top="0.75" bottom="0.75" header="0.3" footer="0.3"/>
  <pageSetup paperSize="9" orientation="portrait" verticalDpi="0" r:id="rId1"/>
  <headerFooter>
    <oddFooter>&amp;L&amp;"Calibri"&amp;11&amp;K000000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AA6E01F9DE6E48B60D3374B361E875" ma:contentTypeVersion="5" ma:contentTypeDescription="Create a new document." ma:contentTypeScope="" ma:versionID="d92b6cef3f2e3b1272abc12151bfa47e">
  <xsd:schema xmlns:xsd="http://www.w3.org/2001/XMLSchema" xmlns:xs="http://www.w3.org/2001/XMLSchema" xmlns:p="http://schemas.microsoft.com/office/2006/metadata/properties" xmlns:ns2="5dd6129e-fa4e-4138-8ce1-4f77887304b4" xmlns:ns3="d3bed1ad-9e96-4656-839b-df4ec03ee575" targetNamespace="http://schemas.microsoft.com/office/2006/metadata/properties" ma:root="true" ma:fieldsID="36c8b6f0a4705b04c81f95cff1db7e2b" ns2:_="" ns3:_="">
    <xsd:import namespace="5dd6129e-fa4e-4138-8ce1-4f77887304b4"/>
    <xsd:import namespace="d3bed1ad-9e96-4656-839b-df4ec03ee5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6129e-fa4e-4138-8ce1-4f77887304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bed1ad-9e96-4656-839b-df4ec03ee57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BEA739-7959-45FF-A43D-6EA952CFCDCB}"/>
</file>

<file path=customXml/itemProps2.xml><?xml version="1.0" encoding="utf-8"?>
<ds:datastoreItem xmlns:ds="http://schemas.openxmlformats.org/officeDocument/2006/customXml" ds:itemID="{61DC00B4-8F0D-45CB-9DCB-56DCEB69534C}"/>
</file>

<file path=customXml/itemProps3.xml><?xml version="1.0" encoding="utf-8"?>
<ds:datastoreItem xmlns:ds="http://schemas.openxmlformats.org/officeDocument/2006/customXml" ds:itemID="{AED0B68F-E3BC-4404-9F9A-71768B1C764E}"/>
</file>

<file path=docProps/app.xml><?xml version="1.0" encoding="utf-8"?>
<Properties xmlns="http://schemas.openxmlformats.org/officeDocument/2006/extended-properties" xmlns:vt="http://schemas.openxmlformats.org/officeDocument/2006/docPropsVTypes">
  <Application>Microsoft Excel Online</Application>
  <Manager/>
  <Company>Mace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WW_CA_Checklist Report</dc:title>
  <dc:subject/>
  <dc:creator>Ahad, Abu Jahed</dc:creator>
  <cp:keywords/>
  <dc:description/>
  <cp:lastModifiedBy>Jo-Marie Bassig</cp:lastModifiedBy>
  <cp:revision/>
  <dcterms:created xsi:type="dcterms:W3CDTF">2018-10-16T09:15:31Z</dcterms:created>
  <dcterms:modified xsi:type="dcterms:W3CDTF">2023-07-12T05:37:12Z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0x010100F8AA6E01F9DE6E48B60D3374B361E875</vt:lpwstr>
  </property>
  <property fmtid="{D5CDD505-2E9C-101B-9397-08002B2CF9AE}" pid="3" name="MSIP_Label_06bdf0c2-2e9c-45cd-9ca6-0dbcac750f17_Enabled">
    <vt:lpwstr>true</vt:lpwstr>
  </property>
  <property fmtid="{D5CDD505-2E9C-101B-9397-08002B2CF9AE}" pid="4" name="MSIP_Label_06bdf0c2-2e9c-45cd-9ca6-0dbcac750f17_SetDate">
    <vt:lpwstr>2023-07-12T05:36:40Z</vt:lpwstr>
  </property>
  <property fmtid="{D5CDD505-2E9C-101B-9397-08002B2CF9AE}" pid="5" name="MSIP_Label_06bdf0c2-2e9c-45cd-9ca6-0dbcac750f17_Method">
    <vt:lpwstr>Standard</vt:lpwstr>
  </property>
  <property fmtid="{D5CDD505-2E9C-101B-9397-08002B2CF9AE}" pid="6" name="MSIP_Label_06bdf0c2-2e9c-45cd-9ca6-0dbcac750f17_Name">
    <vt:lpwstr>General</vt:lpwstr>
  </property>
  <property fmtid="{D5CDD505-2E9C-101B-9397-08002B2CF9AE}" pid="7" name="MSIP_Label_06bdf0c2-2e9c-45cd-9ca6-0dbcac750f17_SiteId">
    <vt:lpwstr>eeb14196-63dc-45aa-ac42-0a4583b12590</vt:lpwstr>
  </property>
  <property fmtid="{D5CDD505-2E9C-101B-9397-08002B2CF9AE}" pid="8" name="MSIP_Label_06bdf0c2-2e9c-45cd-9ca6-0dbcac750f17_ActionId">
    <vt:lpwstr>9a2558f3-0504-4ce7-bbb7-1962770cc832</vt:lpwstr>
  </property>
  <property fmtid="{D5CDD505-2E9C-101B-9397-08002B2CF9AE}" pid="9" name="MSIP_Label_06bdf0c2-2e9c-45cd-9ca6-0dbcac750f17_ContentBits">
    <vt:lpwstr>0</vt:lpwstr>
  </property>
</Properties>
</file>